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4"/>
  </bookViews>
  <sheets>
    <sheet name="прил 1 доходы" sheetId="4" r:id="rId1"/>
    <sheet name="прил 3" sheetId="5" r:id="rId2"/>
    <sheet name="прил4 расходы" sheetId="6" r:id="rId3"/>
    <sheet name="источники прил 5" sheetId="7" r:id="rId4"/>
    <sheet name="прил 6" sheetId="8" r:id="rId5"/>
  </sheets>
  <definedNames>
    <definedName name="_xlnm.Print_Titles" localSheetId="1">'прил 3'!$7:$7</definedName>
  </definedNames>
  <calcPr calcId="145621"/>
</workbook>
</file>

<file path=xl/calcChain.xml><?xml version="1.0" encoding="utf-8"?>
<calcChain xmlns="http://schemas.openxmlformats.org/spreadsheetml/2006/main">
  <c r="F11" i="5" l="1"/>
  <c r="E11" i="5"/>
  <c r="F8" i="5"/>
  <c r="E8" i="5"/>
  <c r="D9" i="5"/>
  <c r="F182" i="6" l="1"/>
  <c r="F25" i="6"/>
  <c r="C14" i="4"/>
  <c r="C15" i="4"/>
  <c r="C31" i="4"/>
  <c r="C8" i="4" s="1"/>
  <c r="E22" i="4"/>
  <c r="D22" i="4"/>
  <c r="C22" i="4"/>
  <c r="D23" i="4"/>
  <c r="E23" i="4"/>
  <c r="C23" i="4"/>
  <c r="C33" i="4"/>
  <c r="D46" i="4"/>
  <c r="E46" i="4"/>
  <c r="C46" i="4"/>
  <c r="C42" i="4"/>
  <c r="C53" i="4" l="1"/>
  <c r="C8" i="8"/>
  <c r="H141" i="6" l="1"/>
  <c r="G141" i="6"/>
  <c r="G178" i="6"/>
  <c r="D34" i="4"/>
  <c r="E34" i="4"/>
  <c r="C34" i="4"/>
  <c r="G108" i="6" l="1"/>
  <c r="H108" i="6"/>
  <c r="H109" i="6"/>
  <c r="G109" i="6"/>
  <c r="G110" i="6"/>
  <c r="H110" i="6"/>
  <c r="G104" i="6"/>
  <c r="H104" i="6"/>
  <c r="G105" i="6"/>
  <c r="H105" i="6"/>
  <c r="G106" i="6"/>
  <c r="H106" i="6"/>
  <c r="F108" i="6"/>
  <c r="F109" i="6"/>
  <c r="F110" i="6"/>
  <c r="F104" i="6"/>
  <c r="F105" i="6"/>
  <c r="F106" i="6"/>
  <c r="G116" i="6"/>
  <c r="G115" i="6" s="1"/>
  <c r="H116" i="6"/>
  <c r="H115" i="6" s="1"/>
  <c r="G161" i="6"/>
  <c r="H161" i="6"/>
  <c r="G162" i="6"/>
  <c r="H162" i="6"/>
  <c r="F161" i="6"/>
  <c r="F162" i="6"/>
  <c r="D25" i="4"/>
  <c r="E25" i="4"/>
  <c r="C25" i="4"/>
  <c r="D11" i="5"/>
  <c r="D10" i="5" s="1"/>
  <c r="J10" i="8"/>
  <c r="F10" i="8"/>
  <c r="C10" i="8"/>
  <c r="H114" i="6" l="1"/>
  <c r="H113" i="6"/>
  <c r="H98" i="6" s="1"/>
  <c r="G113" i="6"/>
  <c r="G98" i="6" s="1"/>
  <c r="G114" i="6"/>
  <c r="H12" i="8"/>
  <c r="K12" i="8" s="1"/>
  <c r="E12" i="8"/>
  <c r="E11" i="8"/>
  <c r="H11" i="8" s="1"/>
  <c r="K11" i="8" s="1"/>
  <c r="E10" i="8"/>
  <c r="J8" i="8"/>
  <c r="D8" i="8"/>
  <c r="H179" i="6"/>
  <c r="G179" i="6"/>
  <c r="F179" i="6"/>
  <c r="H178" i="6"/>
  <c r="F178" i="6"/>
  <c r="H175" i="6"/>
  <c r="H174" i="6" s="1"/>
  <c r="H173" i="6" s="1"/>
  <c r="G175" i="6"/>
  <c r="G174" i="6" s="1"/>
  <c r="G173" i="6" s="1"/>
  <c r="G172" i="6" s="1"/>
  <c r="F175" i="6"/>
  <c r="F174" i="6" s="1"/>
  <c r="F173" i="6" s="1"/>
  <c r="F172" i="6" s="1"/>
  <c r="H170" i="6"/>
  <c r="H169" i="6" s="1"/>
  <c r="H168" i="6" s="1"/>
  <c r="G170" i="6"/>
  <c r="G169" i="6" s="1"/>
  <c r="G168" i="6" s="1"/>
  <c r="F170" i="6"/>
  <c r="F169" i="6" s="1"/>
  <c r="F168" i="6" s="1"/>
  <c r="H166" i="6"/>
  <c r="H165" i="6" s="1"/>
  <c r="H164" i="6" s="1"/>
  <c r="G166" i="6"/>
  <c r="G165" i="6" s="1"/>
  <c r="G164" i="6" s="1"/>
  <c r="F166" i="6"/>
  <c r="F165" i="6" s="1"/>
  <c r="F164" i="6" s="1"/>
  <c r="H158" i="6"/>
  <c r="H157" i="6" s="1"/>
  <c r="H156" i="6" s="1"/>
  <c r="G158" i="6"/>
  <c r="G157" i="6" s="1"/>
  <c r="G156" i="6" s="1"/>
  <c r="F158" i="6"/>
  <c r="F157" i="6" s="1"/>
  <c r="F156" i="6" s="1"/>
  <c r="F153" i="6"/>
  <c r="H153" i="6"/>
  <c r="H152" i="6" s="1"/>
  <c r="H151" i="6" s="1"/>
  <c r="G153" i="6"/>
  <c r="G152" i="6" s="1"/>
  <c r="G151" i="6" s="1"/>
  <c r="F143" i="6"/>
  <c r="H142" i="6"/>
  <c r="G142" i="6"/>
  <c r="G140" i="6" s="1"/>
  <c r="G139" i="6" s="1"/>
  <c r="G138" i="6" s="1"/>
  <c r="G137" i="6" s="1"/>
  <c r="F142" i="6"/>
  <c r="F140" i="6" s="1"/>
  <c r="F139" i="6" s="1"/>
  <c r="F138" i="6" s="1"/>
  <c r="F137" i="6" s="1"/>
  <c r="F141" i="6"/>
  <c r="H140" i="6"/>
  <c r="H139" i="6" s="1"/>
  <c r="H138" i="6" s="1"/>
  <c r="H137" i="6" s="1"/>
  <c r="H135" i="6"/>
  <c r="H133" i="6" s="1"/>
  <c r="G135" i="6"/>
  <c r="F135" i="6"/>
  <c r="F134" i="6" s="1"/>
  <c r="H132" i="6"/>
  <c r="H131" i="6" s="1"/>
  <c r="H129" i="6"/>
  <c r="H128" i="6" s="1"/>
  <c r="H126" i="6" s="1"/>
  <c r="H125" i="6" s="1"/>
  <c r="H124" i="6" s="1"/>
  <c r="G129" i="6"/>
  <c r="G128" i="6" s="1"/>
  <c r="F129" i="6"/>
  <c r="F128" i="6" s="1"/>
  <c r="H122" i="6"/>
  <c r="H121" i="6" s="1"/>
  <c r="G122" i="6"/>
  <c r="F122" i="6"/>
  <c r="F121" i="6" s="1"/>
  <c r="F119" i="6" s="1"/>
  <c r="G121" i="6"/>
  <c r="F116" i="6"/>
  <c r="F115" i="6" s="1"/>
  <c r="F113" i="6" s="1"/>
  <c r="F98" i="6" s="1"/>
  <c r="H102" i="6"/>
  <c r="H101" i="6" s="1"/>
  <c r="H99" i="6" s="1"/>
  <c r="G102" i="6"/>
  <c r="G101" i="6" s="1"/>
  <c r="F102" i="6"/>
  <c r="F101" i="6" s="1"/>
  <c r="H94" i="6"/>
  <c r="H93" i="6" s="1"/>
  <c r="H92" i="6" s="1"/>
  <c r="H91" i="6" s="1"/>
  <c r="H90" i="6" s="1"/>
  <c r="G94" i="6"/>
  <c r="G93" i="6" s="1"/>
  <c r="G92" i="6" s="1"/>
  <c r="G91" i="6" s="1"/>
  <c r="G90" i="6" s="1"/>
  <c r="F94" i="6"/>
  <c r="F93" i="6" s="1"/>
  <c r="F92" i="6" s="1"/>
  <c r="F91" i="6" s="1"/>
  <c r="F90" i="6" s="1"/>
  <c r="H88" i="6"/>
  <c r="G88" i="6"/>
  <c r="F88" i="6"/>
  <c r="H87" i="6"/>
  <c r="H86" i="6" s="1"/>
  <c r="H85" i="6" s="1"/>
  <c r="G87" i="6"/>
  <c r="G86" i="6" s="1"/>
  <c r="G84" i="6" s="1"/>
  <c r="G83" i="6" s="1"/>
  <c r="F87" i="6"/>
  <c r="F86" i="6"/>
  <c r="F85" i="6" s="1"/>
  <c r="H80" i="6"/>
  <c r="H79" i="6" s="1"/>
  <c r="G80" i="6"/>
  <c r="F80" i="6"/>
  <c r="F79" i="6" s="1"/>
  <c r="H76" i="6"/>
  <c r="G76" i="6"/>
  <c r="G75" i="6" s="1"/>
  <c r="F76" i="6"/>
  <c r="F75" i="6" s="1"/>
  <c r="H75" i="6"/>
  <c r="G74" i="6"/>
  <c r="G73" i="6" s="1"/>
  <c r="H69" i="6"/>
  <c r="H68" i="6" s="1"/>
  <c r="H65" i="6" s="1"/>
  <c r="H64" i="6" s="1"/>
  <c r="H63" i="6" s="1"/>
  <c r="G69" i="6"/>
  <c r="G68" i="6" s="1"/>
  <c r="F69" i="6"/>
  <c r="F68" i="6" s="1"/>
  <c r="F67" i="6" s="1"/>
  <c r="F66" i="6" s="1"/>
  <c r="H59" i="6"/>
  <c r="H58" i="6" s="1"/>
  <c r="G59" i="6"/>
  <c r="G58" i="6" s="1"/>
  <c r="F59" i="6"/>
  <c r="F58" i="6" s="1"/>
  <c r="H55" i="6"/>
  <c r="H54" i="6" s="1"/>
  <c r="G55" i="6"/>
  <c r="G54" i="6" s="1"/>
  <c r="F55" i="6"/>
  <c r="F54" i="6"/>
  <c r="H48" i="6"/>
  <c r="H47" i="6" s="1"/>
  <c r="H46" i="6" s="1"/>
  <c r="G48" i="6"/>
  <c r="G47" i="6" s="1"/>
  <c r="G46" i="6" s="1"/>
  <c r="F48" i="6"/>
  <c r="F47" i="6" s="1"/>
  <c r="F46" i="6" s="1"/>
  <c r="F44" i="6" s="1"/>
  <c r="H41" i="6"/>
  <c r="H40" i="6" s="1"/>
  <c r="H39" i="6" s="1"/>
  <c r="H38" i="6" s="1"/>
  <c r="G41" i="6"/>
  <c r="G40" i="6" s="1"/>
  <c r="G39" i="6" s="1"/>
  <c r="G38" i="6" s="1"/>
  <c r="F41" i="6"/>
  <c r="F40" i="6" s="1"/>
  <c r="F39" i="6" s="1"/>
  <c r="F38" i="6" s="1"/>
  <c r="H35" i="6"/>
  <c r="G35" i="6"/>
  <c r="F35" i="6"/>
  <c r="H34" i="6"/>
  <c r="H33" i="6" s="1"/>
  <c r="G34" i="6"/>
  <c r="F34" i="6"/>
  <c r="F33" i="6" s="1"/>
  <c r="G33" i="6"/>
  <c r="H29" i="6"/>
  <c r="H28" i="6" s="1"/>
  <c r="H27" i="6" s="1"/>
  <c r="G29" i="6"/>
  <c r="G28" i="6" s="1"/>
  <c r="G27" i="6" s="1"/>
  <c r="F29" i="6"/>
  <c r="F28" i="6" s="1"/>
  <c r="F27" i="6" s="1"/>
  <c r="H24" i="6"/>
  <c r="H23" i="6" s="1"/>
  <c r="F24" i="6"/>
  <c r="F23" i="6" s="1"/>
  <c r="G24" i="6"/>
  <c r="G23" i="6" s="1"/>
  <c r="H17" i="6"/>
  <c r="H16" i="6" s="1"/>
  <c r="H15" i="6" s="1"/>
  <c r="H14" i="6" s="1"/>
  <c r="H12" i="6" s="1"/>
  <c r="H11" i="6" s="1"/>
  <c r="G17" i="6"/>
  <c r="G16" i="6" s="1"/>
  <c r="G15" i="6" s="1"/>
  <c r="G13" i="6" s="1"/>
  <c r="F17" i="6"/>
  <c r="F16" i="6" s="1"/>
  <c r="F15" i="6" s="1"/>
  <c r="F18" i="5"/>
  <c r="E18" i="5"/>
  <c r="D18" i="5"/>
  <c r="E49" i="4"/>
  <c r="D49" i="4"/>
  <c r="C49" i="4"/>
  <c r="E47" i="4"/>
  <c r="D47" i="4"/>
  <c r="C47" i="4"/>
  <c r="E42" i="4"/>
  <c r="D42" i="4"/>
  <c r="E41" i="4"/>
  <c r="E40" i="4" s="1"/>
  <c r="D41" i="4"/>
  <c r="D40" i="4" s="1"/>
  <c r="C41" i="4"/>
  <c r="C40" i="4" s="1"/>
  <c r="E35" i="4"/>
  <c r="D33" i="4"/>
  <c r="E20" i="4"/>
  <c r="D20" i="4"/>
  <c r="C20" i="4"/>
  <c r="E14" i="4"/>
  <c r="E15" i="4" s="1"/>
  <c r="D14" i="4"/>
  <c r="D15" i="4" s="1"/>
  <c r="E11" i="4"/>
  <c r="E9" i="4" s="1"/>
  <c r="D11" i="4"/>
  <c r="D9" i="4" s="1"/>
  <c r="C11" i="4"/>
  <c r="C9" i="4" s="1"/>
  <c r="G150" i="6" l="1"/>
  <c r="G148" i="6" s="1"/>
  <c r="H150" i="6"/>
  <c r="G85" i="6"/>
  <c r="H100" i="6"/>
  <c r="F65" i="6"/>
  <c r="F64" i="6" s="1"/>
  <c r="F63" i="6" s="1"/>
  <c r="H67" i="6"/>
  <c r="H66" i="6" s="1"/>
  <c r="H127" i="6"/>
  <c r="H53" i="6"/>
  <c r="H52" i="6" s="1"/>
  <c r="H51" i="6" s="1"/>
  <c r="H50" i="6" s="1"/>
  <c r="G127" i="6"/>
  <c r="G126" i="6"/>
  <c r="G125" i="6" s="1"/>
  <c r="G124" i="6" s="1"/>
  <c r="G100" i="6"/>
  <c r="G99" i="6"/>
  <c r="G97" i="6" s="1"/>
  <c r="G96" i="6" s="1"/>
  <c r="H44" i="6"/>
  <c r="H43" i="6"/>
  <c r="F53" i="6"/>
  <c r="F52" i="6" s="1"/>
  <c r="F51" i="6" s="1"/>
  <c r="F50" i="6" s="1"/>
  <c r="G53" i="6"/>
  <c r="G52" i="6" s="1"/>
  <c r="G51" i="6" s="1"/>
  <c r="G50" i="6" s="1"/>
  <c r="F133" i="6"/>
  <c r="F132" i="6" s="1"/>
  <c r="F131" i="6" s="1"/>
  <c r="G72" i="6"/>
  <c r="G14" i="6"/>
  <c r="G12" i="6" s="1"/>
  <c r="G11" i="6" s="1"/>
  <c r="F84" i="6"/>
  <c r="F83" i="6" s="1"/>
  <c r="H134" i="6"/>
  <c r="H172" i="6"/>
  <c r="E33" i="4"/>
  <c r="E32" i="4" s="1"/>
  <c r="C32" i="4"/>
  <c r="D8" i="5"/>
  <c r="E13" i="5" s="1"/>
  <c r="E12" i="5" s="1"/>
  <c r="E31" i="4"/>
  <c r="G10" i="8"/>
  <c r="G8" i="8" s="1"/>
  <c r="E8" i="8"/>
  <c r="F8" i="8"/>
  <c r="H22" i="6"/>
  <c r="H21" i="6"/>
  <c r="H20" i="6" s="1"/>
  <c r="G147" i="6"/>
  <c r="G146" i="6" s="1"/>
  <c r="G182" i="6" s="1"/>
  <c r="F14" i="6"/>
  <c r="F12" i="6" s="1"/>
  <c r="F11" i="6" s="1"/>
  <c r="F13" i="6"/>
  <c r="F22" i="6"/>
  <c r="F21" i="6"/>
  <c r="F20" i="6" s="1"/>
  <c r="G45" i="6"/>
  <c r="G43" i="6"/>
  <c r="G120" i="6"/>
  <c r="G119" i="6"/>
  <c r="F126" i="6"/>
  <c r="F125" i="6" s="1"/>
  <c r="F124" i="6" s="1"/>
  <c r="F127" i="6"/>
  <c r="G21" i="6"/>
  <c r="G20" i="6" s="1"/>
  <c r="G44" i="6"/>
  <c r="H84" i="6"/>
  <c r="H83" i="6" s="1"/>
  <c r="F152" i="6"/>
  <c r="F151" i="6" s="1"/>
  <c r="F150" i="6" s="1"/>
  <c r="G22" i="6"/>
  <c r="F45" i="6"/>
  <c r="G67" i="6"/>
  <c r="G66" i="6" s="1"/>
  <c r="G65" i="6"/>
  <c r="G64" i="6" s="1"/>
  <c r="G63" i="6" s="1"/>
  <c r="F74" i="6"/>
  <c r="F73" i="6" s="1"/>
  <c r="F72" i="6" s="1"/>
  <c r="G134" i="6"/>
  <c r="G133" i="6"/>
  <c r="G132" i="6" s="1"/>
  <c r="G131" i="6" s="1"/>
  <c r="H13" i="6"/>
  <c r="F43" i="6"/>
  <c r="H45" i="6"/>
  <c r="H74" i="6"/>
  <c r="H73" i="6" s="1"/>
  <c r="F114" i="6"/>
  <c r="F120" i="6"/>
  <c r="H119" i="6"/>
  <c r="H97" i="6" s="1"/>
  <c r="H96" i="6" s="1"/>
  <c r="H120" i="6"/>
  <c r="F99" i="6"/>
  <c r="F97" i="6" s="1"/>
  <c r="F96" i="6" s="1"/>
  <c r="F100" i="6"/>
  <c r="D32" i="4"/>
  <c r="D31" i="4"/>
  <c r="H10" i="6" l="1"/>
  <c r="F10" i="6"/>
  <c r="F9" i="6" s="1"/>
  <c r="G10" i="6"/>
  <c r="G9" i="6" s="1"/>
  <c r="G149" i="6"/>
  <c r="H72" i="6"/>
  <c r="E53" i="4"/>
  <c r="H10" i="8"/>
  <c r="H8" i="8" s="1"/>
  <c r="E8" i="4"/>
  <c r="H148" i="6"/>
  <c r="H149" i="6"/>
  <c r="H147" i="6"/>
  <c r="H146" i="6" s="1"/>
  <c r="F148" i="6"/>
  <c r="F147" i="6"/>
  <c r="F146" i="6" s="1"/>
  <c r="F149" i="6"/>
  <c r="D53" i="4"/>
  <c r="D8" i="4"/>
  <c r="H9" i="6" l="1"/>
  <c r="H182" i="6" s="1"/>
  <c r="E55" i="4"/>
  <c r="I10" i="8"/>
  <c r="I8" i="8" s="1"/>
  <c r="E56" i="4"/>
  <c r="F29" i="5"/>
  <c r="C55" i="4"/>
  <c r="C56" i="4"/>
  <c r="D29" i="5" s="1"/>
  <c r="D28" i="5" s="1"/>
  <c r="D27" i="5" s="1"/>
  <c r="D26" i="5" s="1"/>
  <c r="D24" i="5" s="1"/>
  <c r="D23" i="5" s="1"/>
  <c r="D22" i="5" s="1"/>
  <c r="D21" i="5" s="1"/>
  <c r="D20" i="5" s="1"/>
  <c r="D56" i="4"/>
  <c r="D55" i="4"/>
  <c r="K10" i="8" l="1"/>
  <c r="K8" i="8" s="1"/>
  <c r="F28" i="5"/>
  <c r="F27" i="5" s="1"/>
  <c r="F26" i="5" s="1"/>
  <c r="F24" i="5" s="1"/>
  <c r="F23" i="5" s="1"/>
  <c r="F22" i="5" s="1"/>
  <c r="F21" i="5" s="1"/>
  <c r="F20" i="5" s="1"/>
  <c r="E10" i="5"/>
  <c r="E9" i="5" s="1"/>
  <c r="F10" i="5" l="1"/>
  <c r="F9" i="5" s="1"/>
  <c r="F13" i="5" l="1"/>
  <c r="F12" i="5" s="1"/>
  <c r="E29" i="5"/>
  <c r="E28" i="5" l="1"/>
  <c r="E27" i="5" s="1"/>
  <c r="E26" i="5" s="1"/>
  <c r="E24" i="5" s="1"/>
  <c r="E23" i="5" s="1"/>
  <c r="E22" i="5" s="1"/>
  <c r="E21" i="5" s="1"/>
  <c r="E20" i="5" s="1"/>
</calcChain>
</file>

<file path=xl/sharedStrings.xml><?xml version="1.0" encoding="utf-8"?>
<sst xmlns="http://schemas.openxmlformats.org/spreadsheetml/2006/main" count="896" uniqueCount="385">
  <si>
    <t>Приложение № 1</t>
  </si>
  <si>
    <t xml:space="preserve">                                                                                                                                                   </t>
  </si>
  <si>
    <t>рублей</t>
  </si>
  <si>
    <t xml:space="preserve">                                       Наименование </t>
  </si>
  <si>
    <t>2024 год</t>
  </si>
  <si>
    <t>2025 год</t>
  </si>
  <si>
    <t>000 1 00 00000 00 0000 000</t>
  </si>
  <si>
    <t xml:space="preserve"> ДОХОДЫ</t>
  </si>
  <si>
    <t>182 1 01 00000 00 0000 000</t>
  </si>
  <si>
    <t>Налоги на прибыль</t>
  </si>
  <si>
    <t>182 1 01 01000 00 0000 000</t>
  </si>
  <si>
    <t xml:space="preserve">Налоги на прибыль </t>
  </si>
  <si>
    <t>182 1 01 02000 01 0000 110</t>
  </si>
  <si>
    <t xml:space="preserve">Налог на доходы физических лиц  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</si>
  <si>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</si>
  <si>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</si>
  <si>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182 1 01 02030 01 1000 110</t>
  </si>
  <si>
    <t>Налог на доходы физических лиц с доходов,полученных физическими лицами,являющимися налоговыми резидентами Российской Федерации в виде дивидентов от долевого участия в деятельности организаций</t>
  </si>
  <si>
    <t>182 1 03 00000 00  0000 000</t>
  </si>
  <si>
    <t>182 1 03 02000 01 0000 000</t>
  </si>
  <si>
    <t>Акцизы по подакцизным товарам (продукции), производимым на территории Российской Федерации</t>
  </si>
  <si>
    <t xml:space="preserve">182 1 03 02230 01 0000 110 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</si>
  <si>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</si>
  <si>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182 1 03 02240 01 0000 110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</si>
  <si>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</si>
  <si>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182 1 03 02250 01 0000 110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</si>
  <si>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</si>
  <si>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182 1 03 02260 01 0000 110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</si>
  <si>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</si>
  <si>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182 1 05 00000 00 0000 000</t>
  </si>
  <si>
    <t>Налог на совокупный доход</t>
  </si>
  <si>
    <t>182 1 05 030000 01 0000 110</t>
  </si>
  <si>
    <t>Единый сельскохозяйственный налог</t>
  </si>
  <si>
    <t>182 1 06 00000 00 0000 000</t>
  </si>
  <si>
    <t>Налоги на имущество</t>
  </si>
  <si>
    <t>182 1 06 01030 00 0000 110</t>
  </si>
  <si>
    <t>Налог на имущество физических лиц, взимаемый по ставкам, применяемым к объектам налогообложения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</si>
  <si>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</si>
  <si>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</si>
  <si>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182 1 06 06000 00 0000 110</t>
  </si>
  <si>
    <t xml:space="preserve">Земельный налог </t>
  </si>
  <si>
    <t>182 1 06 06043 10 0000 110</t>
  </si>
  <si>
    <t>069 1 11 05025 10 0000 120</t>
  </si>
  <si>
    <t>Доходы, получаемые в виде арендной платы, а также средства от продажи права на заключение договоров аренды,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</si>
  <si>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069 1 14 06025 10 0000 430</t>
  </si>
  <si>
    <t>Доходы от продажи земельных участков,находящихся в собственности сельских поселений(за исключением земельных участков муниципальных бюджетных и автономных учреждений)</t>
  </si>
  <si>
    <t>161 1 16 33050 10 6000 140</t>
  </si>
  <si>
    <t>Денежные взыскания(штрафы), за нарушение законодательства Российской Федерации о контрактной системе в сфере закупок товаров, работ , услуг для обеспечения государственных и муниципальных нужд для сельских поселений</t>
  </si>
  <si>
    <t>ИТОГО  СОБСТВЕННЫХ ДОХОДОВ :</t>
  </si>
  <si>
    <t>955 2 00 00000 00 0000 000</t>
  </si>
  <si>
    <t>БЕЗВОЗМЕЗДНЫЕ ПОСТУПЛЕНИЯ</t>
  </si>
  <si>
    <t>955 2 02 00000 00 0000 150</t>
  </si>
  <si>
    <t>Безвозмездные поступления от других бюджетов бюджетной системы Российской Федерации</t>
  </si>
  <si>
    <t>955 2 02 10000 00 0000 150</t>
  </si>
  <si>
    <t>Дотации бюджетам бюджетной системы Российской Федерации</t>
  </si>
  <si>
    <t>955 2 02 15001 00 0000 150</t>
  </si>
  <si>
    <t>Дотации на выравнивание бюджетной обеспеченности</t>
  </si>
  <si>
    <t>955 2 02 16001 00 0000 150</t>
  </si>
  <si>
    <t>955 2 02 16001 10 0000 150</t>
  </si>
  <si>
    <t>Дотации бюджетам сельских поселений на выравнивание  бюджетной обеспеченности из бюджетов муниципальных районов</t>
  </si>
  <si>
    <t xml:space="preserve">Дотации бюджетам сельских поселений на поддержку мер по обеспечению сбалансированности  бюджетов </t>
  </si>
  <si>
    <t>955 2 02 20000 00 0000 150</t>
  </si>
  <si>
    <t>Субсидии бюджетам бюджетной системы  Российской Федерации (межбюджетные субсидии)</t>
  </si>
  <si>
    <t>955 2 02 29999 00 0000 150</t>
  </si>
  <si>
    <t xml:space="preserve">Прочие субсидии </t>
  </si>
  <si>
    <t>955 2 02 29999 10 0000 150</t>
  </si>
  <si>
    <t>Прочие субсидии бюджетам сельских поселений</t>
  </si>
  <si>
    <t>Субсидии в местные бюджеты на реализацию мероприятий  перечня проектов народных инициатив</t>
  </si>
  <si>
    <t>955 2 02  03000 00 0000 150</t>
  </si>
  <si>
    <t>Субвенции от других бюджетов бюджетной системы Российской Федерации</t>
  </si>
  <si>
    <t>955 2 02 35118 00 0000 150</t>
  </si>
  <si>
    <t>Субвенции бюджетам на осуществление  первичного воинского учета на территориях, где отсутствуют военные комиссариаты</t>
  </si>
  <si>
    <t>955 2 02 35118 10 0000 150</t>
  </si>
  <si>
    <t>Субвенции бюджетам сельских поселений на осуществление  первичного воинского учета на территориях, где отсутствуют военные комиссариаты</t>
  </si>
  <si>
    <t>955 2 02 30024 00 0000 150</t>
  </si>
  <si>
    <t>Субвенции местным бюджетам  на выполнение передаваемых полномочий субъектов Российской Федерации</t>
  </si>
  <si>
    <t>955 2 02 30024 10 0000 150</t>
  </si>
  <si>
    <t>Субвенции  бюджетам сельских поселений  на выполнение передаваемых полномочий субъектов Российской Федерации</t>
  </si>
  <si>
    <t xml:space="preserve">955 2 02 49999 10 0000 150 </t>
  </si>
  <si>
    <t>Прочие межбюджетные трансферты,передаваемые бюджетам сельских поселений</t>
  </si>
  <si>
    <t xml:space="preserve">069 2 07 05030 10 0000 180 </t>
  </si>
  <si>
    <t>Прочие безвозмездные поступления в бюджеты сельских поселений</t>
  </si>
  <si>
    <t xml:space="preserve"> ВСЕГО  ДОХОДОВ</t>
  </si>
  <si>
    <t>Дефицит 3,75 % от собственных доходов</t>
  </si>
  <si>
    <t>Приложение № 3</t>
  </si>
  <si>
    <t>Код главного администратора</t>
  </si>
  <si>
    <t>Наименование</t>
  </si>
  <si>
    <t>Код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</si>
  <si>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</si>
  <si>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</si>
  <si>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</si>
  <si>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000 01 02 00 00 00 0000 000</t>
  </si>
  <si>
    <t>Привлечение  кредитов от кредитных организаций в валюте Российской Федерации</t>
  </si>
  <si>
    <t>000 01 02 00 00 00 0000 700</t>
  </si>
  <si>
    <t>Привлечение  кредитов от кредитных организаций бюджетами сельских поселений в валюте Российской Федерации</t>
  </si>
  <si>
    <t>000 01 02 00 00 10 0000 710</t>
  </si>
  <si>
    <t>Погашение кредитов, предоставленных кредитными организациями в валюте Российской Федерации</t>
  </si>
  <si>
    <t>000 01 02 00 00 00 0000 810</t>
  </si>
  <si>
    <t>Погашение бюджетами сельских поселений кредитов от кредитных организаций в валюте Российской Федерации</t>
  </si>
  <si>
    <t>000 01 02 00 00 10 0000 810</t>
  </si>
  <si>
    <t>Погашение бюджетами субъектов кредитов от кредитных организаций в валюте Российской Федерации</t>
  </si>
  <si>
    <t>000 01 02 00 00 02 0000 810</t>
  </si>
  <si>
    <r>
      <t>Бюджетные кредиты от других бюджетов бюджетной системы Российской Федерации</t>
    </r>
    <r>
      <rPr>
        <b/>
        <sz val="11"/>
        <color indexed="10"/>
        <rFont val="Courier New"/>
        <family val="3"/>
        <charset val="204"/>
      </rPr>
      <t xml:space="preserve"> </t>
    </r>
  </si>
  <si>
    <t>000 01 03 00 00 00 0000 000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</si>
  <si>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</si>
  <si>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</si>
  <si>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</si>
  <si>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000 01 03 01 00 10 0000 710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</si>
  <si>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</si>
  <si>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000 01 03 00 00 00 0000 800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</si>
  <si>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</si>
  <si>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</si>
  <si>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</si>
  <si>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</si>
  <si>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</si>
  <si>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</si>
  <si>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</si>
  <si>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</si>
  <si>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</si>
  <si>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</si>
  <si>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</si>
  <si>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</si>
  <si>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субъектов Российской Федерации</t>
  </si>
  <si>
    <t>000 01 05 02 01 02 0000 510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</si>
  <si>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</si>
  <si>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</si>
  <si>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</si>
  <si>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</si>
  <si>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</si>
  <si>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</si>
  <si>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 xml:space="preserve">Уменьшение прочих остатков денежных средств бюджетов сельских поселений </t>
  </si>
  <si>
    <t>000 01 05 02 01 10 0000 610</t>
  </si>
  <si>
    <t>Уменьшение прочих остатков средств бюджетов, временно размещенных в ценные бумаги</t>
  </si>
  <si>
    <t>810 01 05 02 02 00 0000 620</t>
  </si>
  <si>
    <t xml:space="preserve">Уменьшение прочих остатков средств бюджетов  субъектов Российской Федерации, временно размещенных в ценные бумаги </t>
  </si>
  <si>
    <t>810 01 05 02 02 02 0000 620</t>
  </si>
  <si>
    <t>Иные источники внутреннего финансирования дефицитов бюджетов</t>
  </si>
  <si>
    <t>000 01 06 00 00 00 0000 000</t>
  </si>
  <si>
    <t>Приложение №4</t>
  </si>
  <si>
    <t>ГРБС</t>
  </si>
  <si>
    <t>РзПз</t>
  </si>
  <si>
    <t>ЦСР</t>
  </si>
  <si>
    <t>ВР</t>
  </si>
  <si>
    <t>Сумма</t>
  </si>
  <si>
    <t>Плановый период</t>
  </si>
  <si>
    <t>Администрация МО "Харатское"</t>
  </si>
  <si>
    <t>069</t>
  </si>
  <si>
    <t>ОБЩЕГОСУДАРСТВЕННЫЕ ВОПРОСЫ</t>
  </si>
  <si>
    <t>0100</t>
  </si>
  <si>
    <t>0102</t>
  </si>
  <si>
    <t>Непрограммные расходы бюджета сельского поселения</t>
  </si>
  <si>
    <t>91 0 00 00000</t>
  </si>
  <si>
    <t>Руководство и управление в сфере установленных функций муниципального образования</t>
  </si>
  <si>
    <t>91 1 00 00000</t>
  </si>
  <si>
    <t>Глава муниципального образования</t>
  </si>
  <si>
    <t>91 1 01 00000</t>
  </si>
  <si>
    <t>Расходы на выплаты по оплате труда работников ОМСУ</t>
  </si>
  <si>
    <t>91 1 01 90110</t>
  </si>
  <si>
    <t>Расходы на выплаты персоналу 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</si>
  <si>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</si>
  <si>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</si>
  <si>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</si>
  <si>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Функционирование Правительства Российской Федерации, высших  исполнительных органов государственной  власти субъектов Российской Федерации, местных администраций.</t>
  </si>
  <si>
    <t>0104</t>
  </si>
  <si>
    <t>Функционирование местных администраций</t>
  </si>
  <si>
    <t>91 1 02 00000</t>
  </si>
  <si>
    <t>91 1 02 90110</t>
  </si>
  <si>
    <t>Расходы на выплаты персоналу  в целях обеспечения выполнения функций государственными (муниципальными) органами, казенными учреждениями, органами  управления  государственными внебюджетными фондами</t>
  </si>
  <si>
    <t xml:space="preserve">Взносы по обязательному социальному страхованию на выплаты денежного содержания и иные выплаты работникам государственным (муниципальных) органов </t>
  </si>
  <si>
    <t>Расходы на обеспечение функций ОМСУ</t>
  </si>
  <si>
    <t>91 1 02 90120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</si>
  <si>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</si>
  <si>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</si>
  <si>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</si>
  <si>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</si>
  <si>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Закупка энергетических ресурсов</t>
  </si>
  <si>
    <t>Иные бюджетные ассигнования</t>
  </si>
  <si>
    <t>Уплата прочих налогов, сборов и иных платежей</t>
  </si>
  <si>
    <t>Уплата налога на имущество организаций и земельного налога</t>
  </si>
  <si>
    <t xml:space="preserve">Уплата прочих налогов, сборов </t>
  </si>
  <si>
    <t>Уплата иных платежей</t>
  </si>
  <si>
    <t>Резервные фонды</t>
  </si>
  <si>
    <t>0111</t>
  </si>
  <si>
    <t>Резервные фонды исполнительных органов государственной власти (местных администраций)</t>
  </si>
  <si>
    <t>91 1 03 00000</t>
  </si>
  <si>
    <t>Обеспечение непредвиденных расходов за счет средств резервного фонда</t>
  </si>
  <si>
    <t>91 1 03 90130</t>
  </si>
  <si>
    <t>Резервные средства</t>
  </si>
  <si>
    <t>87О</t>
  </si>
  <si>
    <t>Другие общегосударственные вопросы</t>
  </si>
  <si>
    <t>0113</t>
  </si>
  <si>
    <t>Исполнение переданных государственных полномочий Российской Федерации и Иркутской области</t>
  </si>
  <si>
    <t>91 2 00 00000</t>
  </si>
  <si>
    <t>Определение перечня должностных лиц, уполномоченных составлять протоколы об административных правонарушениях</t>
  </si>
  <si>
    <t>91 2 04 00000</t>
  </si>
  <si>
    <t>Определение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</si>
  <si>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91 2 04 73150</t>
  </si>
  <si>
    <t>2ОО</t>
  </si>
  <si>
    <t>НАЦИОНАЛЬНАЯ ОБОРОНА</t>
  </si>
  <si>
    <t>0200</t>
  </si>
  <si>
    <t>Мобилизационная и вневойсковая подготовка</t>
  </si>
  <si>
    <t>0203</t>
  </si>
  <si>
    <t>Воинский учет</t>
  </si>
  <si>
    <t>91 2 05 00000</t>
  </si>
  <si>
    <t>Осуществление первичного воинского учета на территориях, где отсутствуют военные комиссариаты</t>
  </si>
  <si>
    <t>91 2 05 51180</t>
  </si>
  <si>
    <t>Расходы на выплаты персоналу муниципальных органов</t>
  </si>
  <si>
    <t>24О</t>
  </si>
  <si>
    <t>Закупка товаров,работ,услуг в сфере информационно-коммуникационных технологий</t>
  </si>
  <si>
    <t>91 2 02 51180</t>
  </si>
  <si>
    <t>МУНИЦИПАЛЬНЫЕ ПРОГРАММЫ</t>
  </si>
  <si>
    <t>НАЦИОНАЛЬНАЯ БЕЗОПАСНОСТЬ</t>
  </si>
  <si>
    <t>0310</t>
  </si>
  <si>
    <t>Программные расходы бюджета сельского поселения</t>
  </si>
  <si>
    <t>79 0 00 00000</t>
  </si>
  <si>
    <t xml:space="preserve">Муниципальная программа </t>
  </si>
  <si>
    <t>79 5 00 00000</t>
  </si>
  <si>
    <t>Муниципальная программа МО "Харатское" "Обеспечение пожарной безопасности в границах МО "Харатское" на 2022-2024г.г."</t>
  </si>
  <si>
    <t>79 5 01 00000</t>
  </si>
  <si>
    <t>Реализация основного мероприятия муниципальных программ</t>
  </si>
  <si>
    <t>79 5 01 90140</t>
  </si>
  <si>
    <t>НАЦИОНАЛЬНАЯ ЭКОНОМИКА</t>
  </si>
  <si>
    <t>0400</t>
  </si>
  <si>
    <t>ОБЩЕЭКОНОМИЧЕСКИЕ ВОПРОСЫ</t>
  </si>
  <si>
    <t>О4</t>
  </si>
  <si>
    <t>Осуществление отдельных областных государственных полномочий в сфере водоснабжения и водоотведения</t>
  </si>
  <si>
    <t>91 2 01 73110</t>
  </si>
  <si>
    <t>Расходы на выплаты персоналу  в целях обеспечения выполнения функций государственными (муниципальными)органами,казёнными учреждениями,органами управления государственными внебюджетными фондами</t>
  </si>
  <si>
    <t>Фонд оплаты труда государственных (муниципальных)органов</t>
  </si>
  <si>
    <t xml:space="preserve">Взносы по обязательному социальному страхованию на выплаты денежного содержания и иные выплаты работникам государственным(муниципальных) органов </t>
  </si>
  <si>
    <t>Закупка товаров ,работ и услуг для обеспечения государственных (муниципальных) нужд</t>
  </si>
  <si>
    <t>Иные закупки товаров,работ и услуг для  обеспечения государственных (муниципальных) нужд</t>
  </si>
  <si>
    <t>Прочая закупка товаров,работ и услуг для обеспечения государственных(муниципальных) нужд</t>
  </si>
  <si>
    <t>Дорожное хозяйство (дорожные фонды)</t>
  </si>
  <si>
    <t>0409</t>
  </si>
  <si>
    <t>Создание условий для устойчивого экономического развития</t>
  </si>
  <si>
    <t>91 4 00 00000</t>
  </si>
  <si>
    <t>Дорожный фонд МО "Харатское"</t>
  </si>
  <si>
    <t>91 4 06 00000</t>
  </si>
  <si>
    <t>Реализация мероприятий по поддержке дорожного хозяйства</t>
  </si>
  <si>
    <t>91 4 06 90150</t>
  </si>
  <si>
    <t>Другие вопросы в области национальной экономики</t>
  </si>
  <si>
    <t>0412</t>
  </si>
  <si>
    <t>Обеспечение эффективного управления и использования муниципального имущества</t>
  </si>
  <si>
    <t>91 4 07 00000</t>
  </si>
  <si>
    <t>Реализация мероприятия в области строительства, архитектуры и градостроительства</t>
  </si>
  <si>
    <t>91 4 07 90160</t>
  </si>
  <si>
    <t>Жилищно-коммунальное хозяйство</t>
  </si>
  <si>
    <t>0500</t>
  </si>
  <si>
    <t>Благоустройство</t>
  </si>
  <si>
    <t>0503</t>
  </si>
  <si>
    <t>Развитие жилищно-коммунального хозяйства и благоустройства</t>
  </si>
  <si>
    <t>91 5 00 00000</t>
  </si>
  <si>
    <t>Основное мероприятие по благоустройству - уборка и содержание территории</t>
  </si>
  <si>
    <t>91 5 08 00000</t>
  </si>
  <si>
    <t>Исполнение основного мероприятия по благоустройству</t>
  </si>
  <si>
    <t>91 5 08 90170</t>
  </si>
  <si>
    <t>Закупка товаров, услуг для муниципальных нужд</t>
  </si>
  <si>
    <t>Основное мероприятие по благоустройству - содержание водонапорных башен</t>
  </si>
  <si>
    <t>91 4 09 00000</t>
  </si>
  <si>
    <t>91 5 09 90170</t>
  </si>
  <si>
    <t>Иные закупки товаров, работ и услуг для муниципальных нужд</t>
  </si>
  <si>
    <t>Основное мероприятие по благоустройству - аренда опор</t>
  </si>
  <si>
    <t>91 5 10 00000</t>
  </si>
  <si>
    <t>91 5 10 90170</t>
  </si>
  <si>
    <t>Прочая закупка товаров, работ и услуг для муниципальных нужд</t>
  </si>
  <si>
    <t>СОЦИАЛЬНАЯ ПОЛИТИКА</t>
  </si>
  <si>
    <t>1000</t>
  </si>
  <si>
    <t>Пенсионное обеспечение</t>
  </si>
  <si>
    <t>1001</t>
  </si>
  <si>
    <t>Доплаты к пенсии</t>
  </si>
  <si>
    <t>91 1 11 00000</t>
  </si>
  <si>
    <t>Пенсия за выслугу лет лицам, замещавшим муниципальные должности и лицам, замещавшими должности в органах муниципальной власти сельского поселения</t>
  </si>
  <si>
    <t>91 1 11 90180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</si>
  <si>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</si>
  <si>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</si>
  <si>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</si>
  <si>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>Обслуживание государственного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</si>
  <si>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</si>
  <si>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</si>
  <si>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</si>
  <si>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Обслуживание государственного (муниципального) долга</t>
  </si>
  <si>
    <t>91 6 00 00000</t>
  </si>
  <si>
    <t>Основное мероприятие - обслуживание муниципального долга</t>
  </si>
  <si>
    <t>91 6 12 00000</t>
  </si>
  <si>
    <t>Реализация мероприятий по обслуживанию муниципального долга</t>
  </si>
  <si>
    <t>91 6 12 90190</t>
  </si>
  <si>
    <t>Обслуживание муниципального долга</t>
  </si>
  <si>
    <t>Межбюджетные трансферты общего характера бюджетам  бюджетной системы Российской Федерации</t>
  </si>
  <si>
    <t>1400</t>
  </si>
  <si>
    <t>Межбюджетные трансферты общего характера бюджетам  субъектов Российской Федерации и муниципальных образований</t>
  </si>
  <si>
    <t>1403</t>
  </si>
  <si>
    <t xml:space="preserve">Прочие межбюджетные трансферты </t>
  </si>
  <si>
    <t>91 8 00 00000</t>
  </si>
  <si>
    <t>Прочие межбюджетные трансферты общего характера</t>
  </si>
  <si>
    <t>91 8 13 00000</t>
  </si>
  <si>
    <t>Межбюджетные трансферты из бюджетов поселений бюджету муниципального района</t>
  </si>
  <si>
    <t>91 8 13 90210</t>
  </si>
  <si>
    <t>Межбюджетные трансферты</t>
  </si>
  <si>
    <t>5ОО</t>
  </si>
  <si>
    <t>Иные межбюджетные трансферты</t>
  </si>
  <si>
    <t>54О</t>
  </si>
  <si>
    <t>МКУ КДЦ МО "Харатское"</t>
  </si>
  <si>
    <t>068</t>
  </si>
  <si>
    <t xml:space="preserve">КУЛЬТУРА И КИНЕМАТОГРАФИЯ </t>
  </si>
  <si>
    <t>0800</t>
  </si>
  <si>
    <t>КУЛЬТУРА</t>
  </si>
  <si>
    <t>0801</t>
  </si>
  <si>
    <t>Прочие мероприятия в сфере культуры</t>
  </si>
  <si>
    <t>91 7 00 00000</t>
  </si>
  <si>
    <t>Обеспечение досуговой деятельности</t>
  </si>
  <si>
    <t>91 7 14 00000</t>
  </si>
  <si>
    <t>Расходы на выплаты по оплате труда персоналу казённых учреждений</t>
  </si>
  <si>
    <t>91 7 14 90310</t>
  </si>
  <si>
    <t>Расходы на выплаты персоналу казённых учреждений</t>
  </si>
  <si>
    <t>Фонд оплаты труда  учреждений</t>
  </si>
  <si>
    <t>Расходы на обеспечение функций казённых учреждений</t>
  </si>
  <si>
    <t>91 7 14 90320</t>
  </si>
  <si>
    <t>Закупка товаров, работи услуг для обеспечения (государственных) муниципальных нужд</t>
  </si>
  <si>
    <t>Иные закупки товаров, работ и услуг для обеспечения государственных (муниципальных) нужд</t>
  </si>
  <si>
    <t>242</t>
  </si>
  <si>
    <t>Уплата налогов, сборов и иных платежей</t>
  </si>
  <si>
    <t xml:space="preserve">Реализация мероприятий перечня народных инициатив расходы за счет средств областного бюджета </t>
  </si>
  <si>
    <t>91 7 14 S2370</t>
  </si>
  <si>
    <t>Закупка товаров, работ и услуг для обеспечения (государственных) муниципальных нужд</t>
  </si>
  <si>
    <t>Иные закупки товаров, работ и услуг дляобеспечения государственных (муниципальных) нужд</t>
  </si>
  <si>
    <t xml:space="preserve">Софинансирование - Реализация мероприятий перечня народных инициатив расходы за счет средств местного бюджета </t>
  </si>
  <si>
    <t>Обеспечение библиотечной деятельности</t>
  </si>
  <si>
    <t>91 7 15 00000</t>
  </si>
  <si>
    <t>91 7 15 90310</t>
  </si>
  <si>
    <t>Фонд оплаты труда учреждений</t>
  </si>
  <si>
    <t>91 7 15 90320</t>
  </si>
  <si>
    <t>Прочая закупка товаров ,работ и услуг для обеспечения государственных (муниципальных) нужд</t>
  </si>
  <si>
    <t>Объем условно утвержденных расходов</t>
  </si>
  <si>
    <t>Всего по МО "Харатское"</t>
  </si>
  <si>
    <t>Приложение №5</t>
  </si>
  <si>
    <t>Код главного распорядителя</t>
  </si>
  <si>
    <t>Наименование главного распорядителя</t>
  </si>
  <si>
    <t>Источники финансирования дефицита бюджета</t>
  </si>
  <si>
    <t>Финансовый отдел администрации муниципального образования "Харатское"</t>
  </si>
  <si>
    <t>000 01 02 00 00 00 0000 800</t>
  </si>
  <si>
    <t>Увеличение  остатков  средств бюджета</t>
  </si>
  <si>
    <t xml:space="preserve">Увеличение  остатков  средств бюджета </t>
  </si>
  <si>
    <t>Увеличение прочих остатков денежных средств бюджетов сельских поселений Российской Федерации</t>
  </si>
  <si>
    <t>Уменьшение  остатков средств бюджета</t>
  </si>
  <si>
    <t xml:space="preserve">Уменьшение прочих остатков  средств бюджета </t>
  </si>
  <si>
    <t>Приложение № 6</t>
  </si>
  <si>
    <t>(рублей)</t>
  </si>
  <si>
    <t>Виды долговых обязательств</t>
  </si>
  <si>
    <t>Верхний предел муниципального долга на 01.01.2024 года</t>
  </si>
  <si>
    <t>Объем привлечения в 2024 году</t>
  </si>
  <si>
    <t>Объем погашения в 2024 году</t>
  </si>
  <si>
    <t>Верхний предел муниципального долга на 01.01.2025 года</t>
  </si>
  <si>
    <t>Объем привлечения в 2025 году</t>
  </si>
  <si>
    <t>Объем погашения в 2025 году</t>
  </si>
  <si>
    <t>Верхний предел муниципального долга на 01.01.2026 года</t>
  </si>
  <si>
    <t>Объем заимствований, всего</t>
  </si>
  <si>
    <t>в том числе:</t>
  </si>
  <si>
    <t>1. Кредиты кредитных организаций в валюте Российской Федерации, в том числе:</t>
  </si>
  <si>
    <t>Предельные сроки погашения долговых обязательств, возникших при осуществлении заимствований в соответствующем финансовом году</t>
  </si>
  <si>
    <t>на 1 год</t>
  </si>
  <si>
    <t xml:space="preserve">2. Бюджетные кредиты от других бюджетов бюджетной системы Российской Федерации, в том числе: </t>
  </si>
  <si>
    <t>реструктурированные бюджетные кредиты</t>
  </si>
  <si>
    <t>в соответствии с бюджетным законодательством</t>
  </si>
  <si>
    <t>к ПРОЕКТУ Решения Думы муниципального образования "Харатское"   от ______г. №_____</t>
  </si>
  <si>
    <t>Прогнозируемые доходы  бюджета  МО "Харатское" на 2024 год  и на плановый период 2025 и 2026 годов</t>
  </si>
  <si>
    <t>2026 год</t>
  </si>
  <si>
    <t xml:space="preserve"> Перечень главных администраторов источников финансирования дефицита  бюджета муниципального образования "Харатское" по кодам классификации источниковфинансирования дефицита бюджета на 2024 год и на плановый период 2025 и 2026 годов " </t>
  </si>
  <si>
    <t xml:space="preserve"> ВЕДОМСТВЕННАЯ СТРУКТУРА РАСХОДОВ  БЮДЖЕТА МУНИЦИПАЛЬНОГО ОБРАЗОВАНИЯ "ХАРАТСКОЕ" НА 2024 ГОД И  НА ПЛАНОВЫЙ ПЕРИОД 2025 И 2026 ГОДОВ"</t>
  </si>
  <si>
    <t>Земельный налог с физических лиц,обладающих  земельным участком,расположенным в границах сельских поселений</t>
  </si>
  <si>
    <t>Земельный налог с организаций,обладающих  земельным участком,расположенным в границах сельских поселений</t>
  </si>
  <si>
    <t>91 5 08 S2370</t>
  </si>
  <si>
    <t>244</t>
  </si>
  <si>
    <t xml:space="preserve">Софинансирование - Реализация мероприятий перечня народных инициатив расходы за счет средств областного бюджета  </t>
  </si>
  <si>
    <t>Дотации бюджетам сельских поселений на выравнивание  бюджетной обеспеченности из бюджета муниципального района</t>
  </si>
  <si>
    <t>Дотации бюджетам сельских поселений на выравнивание  бюджетной обеспеченностиза счет субвенций из бюджета муниципального района</t>
  </si>
  <si>
    <t>955 2 02 15002 10 0000 150</t>
  </si>
  <si>
    <t>Налоги на товары (работы, услуги), реализуемые на территории Российской Федерации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</si>
  <si>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</si>
  <si>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Функционирование высшего должностного лица субъекта Российской Федерации и муниципального образования</t>
  </si>
  <si>
    <t>ПРОГРАММА МУНИЦИПАЛЬНЫХ ВНУТРЕННИХ ЗАИМСТВОВАНИЙ МУНИЦИПАЛЬНОГО ОБРАЗОВАНИЯ "ХАРАТСКОЕ"
 НА 2024 ГОД И НА ПЛАНОВЫЙ ПЕРИОД 2025 И 2026 ГОДОВ</t>
  </si>
  <si>
    <t>Объем привлечения в 2026 году</t>
  </si>
  <si>
    <t>Объем погашения в 2026 году</t>
  </si>
  <si>
    <t>Верхний предел муниципального долга на 01.01.2027 года</t>
  </si>
  <si>
    <t>Источники внутреннего финансирования дефицита  бюджета  муниципального образования  "Харатское"  на  2024 год  и на плановый период 2025 и 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</si>
</sst>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ourier New"/>
      <family val="3"/>
      <charset val="204"/>
    </font>
    <font>
      <b/>
      <sz val="11"/>
      <name val="Courier New"/>
      <family val="3"/>
      <charset val="204"/>
    </font>
    <font>
      <b/>
      <sz val="10"/>
      <name val="Arial Cyr"/>
      <charset val="204"/>
    </font>
    <font>
      <i/>
      <sz val="11"/>
      <name val="Courier New"/>
      <family val="3"/>
      <charset val="204"/>
    </font>
    <font>
      <sz val="15"/>
      <name val="Arial"/>
      <family val="2"/>
      <charset val="204"/>
    </font>
    <font>
      <b/>
      <sz val="11"/>
      <color indexed="10"/>
      <name val="Courier New"/>
      <family val="3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0"/>
      <name val="Courier New"/>
      <family val="3"/>
      <charset val="204"/>
    </font>
    <font>
      <b/>
      <sz val="13"/>
      <name val="Courier New"/>
      <family val="3"/>
      <charset val="204"/>
    </font>
    <font>
      <b/>
      <i/>
      <sz val="10"/>
      <name val="Courier New"/>
      <family val="3"/>
      <charset val="204"/>
    </font>
    <font>
      <sz val="10"/>
      <name val="Times New Roman"/>
      <family val="1"/>
      <charset val="204"/>
    </font>
    <font>
      <sz val="11"/>
      <color rgb="FF22272F"/>
      <name val="Courier New"/>
      <family val="3"/>
      <charset val="204"/>
    </font>
    <font>
      <b/>
      <sz val="10"/>
      <name val="Times New Roman"/>
      <family val="1"/>
      <charset val="204"/>
    </font>
    <font>
      <sz val="14"/>
      <name val="Arial"/>
      <family val="2"/>
      <charset val="204"/>
    </font>
    <font>
      <sz val="9"/>
      <name val="Courier New"/>
      <family val="3"/>
      <charset val="204"/>
    </font>
    <font>
      <sz val="10"/>
      <name val="Arial Cyr"/>
      <family val="2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Courier New"/>
      <family val="3"/>
      <charset val="204"/>
    </font>
    <font>
      <b/>
      <sz val="12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9" fillId="0" borderId="0"/>
    <xf numFmtId="0" fontId="1" fillId="0" borderId="0"/>
  </cellStyleXfs>
  <cellXfs count="229">
    <xf numFmtId="0" fontId="0" fillId="0" borderId="0" xfId="0"/>
    <xf numFmtId="0" fontId="3" fillId="0" borderId="0" xfId="1" applyFont="1" applyBorder="1"/>
    <xf numFmtId="0" fontId="3" fillId="0" borderId="0" xfId="1" applyFont="1" applyAlignment="1">
      <alignment vertical="top"/>
    </xf>
    <xf numFmtId="0" fontId="2" fillId="0" borderId="0" xfId="1"/>
    <xf numFmtId="0" fontId="3" fillId="0" borderId="0" xfId="1" applyFont="1" applyBorder="1" applyAlignment="1"/>
    <xf numFmtId="0" fontId="3" fillId="0" borderId="0" xfId="1" applyFont="1" applyAlignment="1"/>
    <xf numFmtId="0" fontId="3" fillId="0" borderId="0" xfId="1" applyFont="1" applyAlignment="1">
      <alignment horizontal="right"/>
    </xf>
    <xf numFmtId="0" fontId="3" fillId="0" borderId="0" xfId="1" applyFont="1"/>
    <xf numFmtId="0" fontId="4" fillId="0" borderId="0" xfId="1" applyFont="1"/>
    <xf numFmtId="0" fontId="3" fillId="0" borderId="1" xfId="1" applyFont="1" applyBorder="1" applyAlignment="1">
      <alignment horizontal="center"/>
    </xf>
    <xf numFmtId="0" fontId="3" fillId="0" borderId="2" xfId="1" applyFont="1" applyBorder="1"/>
    <xf numFmtId="0" fontId="3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left" vertical="center" wrapText="1"/>
    </xf>
    <xf numFmtId="0" fontId="2" fillId="0" borderId="0" xfId="1" applyAlignment="1">
      <alignment horizontal="center"/>
    </xf>
    <xf numFmtId="0" fontId="4" fillId="0" borderId="6" xfId="1" applyFont="1" applyBorder="1" applyAlignment="1">
      <alignment horizontal="center" vertical="center"/>
    </xf>
    <xf numFmtId="0" fontId="4" fillId="0" borderId="6" xfId="1" applyFont="1" applyBorder="1" applyAlignment="1">
      <alignment horizontal="left" vertical="center" wrapText="1"/>
    </xf>
    <xf numFmtId="0" fontId="4" fillId="0" borderId="6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horizontal="center" vertical="center"/>
    </xf>
    <xf numFmtId="0" fontId="3" fillId="0" borderId="8" xfId="1" applyFont="1" applyBorder="1" applyAlignment="1">
      <alignment vertical="center" wrapText="1"/>
    </xf>
    <xf numFmtId="0" fontId="4" fillId="0" borderId="7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5" fillId="0" borderId="0" xfId="1" applyFont="1"/>
    <xf numFmtId="0" fontId="3" fillId="0" borderId="10" xfId="1" applyFont="1" applyBorder="1" applyAlignment="1">
      <alignment horizontal="center" vertical="center"/>
    </xf>
    <xf numFmtId="0" fontId="4" fillId="0" borderId="10" xfId="1" applyFont="1" applyFill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4" fillId="0" borderId="7" xfId="1" applyFont="1" applyBorder="1" applyAlignment="1">
      <alignment horizontal="center" vertical="center"/>
    </xf>
    <xf numFmtId="0" fontId="4" fillId="0" borderId="7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 wrapText="1"/>
    </xf>
    <xf numFmtId="0" fontId="3" fillId="0" borderId="12" xfId="1" applyFont="1" applyFill="1" applyBorder="1" applyAlignment="1">
      <alignment vertical="center" wrapText="1"/>
    </xf>
    <xf numFmtId="0" fontId="3" fillId="0" borderId="7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4" fontId="3" fillId="0" borderId="0" xfId="1" applyNumberFormat="1" applyFont="1"/>
    <xf numFmtId="2" fontId="3" fillId="0" borderId="0" xfId="1" applyNumberFormat="1" applyFont="1"/>
    <xf numFmtId="0" fontId="3" fillId="0" borderId="0" xfId="2" applyFont="1" applyFill="1" applyBorder="1" applyAlignment="1" applyProtection="1">
      <alignment horizontal="left" vertical="top" wrapText="1"/>
      <protection locked="0"/>
    </xf>
    <xf numFmtId="0" fontId="2" fillId="0" borderId="0" xfId="1" applyFont="1"/>
    <xf numFmtId="0" fontId="3" fillId="0" borderId="0" xfId="1" applyFont="1" applyAlignment="1">
      <alignment horizontal="left"/>
    </xf>
    <xf numFmtId="0" fontId="4" fillId="0" borderId="0" xfId="1" applyFont="1" applyFill="1" applyAlignment="1">
      <alignment vertical="top"/>
    </xf>
    <xf numFmtId="0" fontId="3" fillId="0" borderId="0" xfId="1" applyFont="1" applyFill="1"/>
    <xf numFmtId="0" fontId="3" fillId="0" borderId="0" xfId="1" applyFont="1" applyFill="1" applyAlignment="1">
      <alignment vertical="top"/>
    </xf>
    <xf numFmtId="0" fontId="3" fillId="0" borderId="7" xfId="1" applyFont="1" applyBorder="1" applyAlignment="1">
      <alignment horizontal="center" wrapText="1"/>
    </xf>
    <xf numFmtId="0" fontId="3" fillId="0" borderId="7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vertical="top" wrapText="1"/>
    </xf>
    <xf numFmtId="0" fontId="4" fillId="0" borderId="7" xfId="1" applyFont="1" applyFill="1" applyBorder="1" applyAlignment="1">
      <alignment horizontal="center"/>
    </xf>
    <xf numFmtId="4" fontId="4" fillId="0" borderId="7" xfId="1" applyNumberFormat="1" applyFont="1" applyFill="1" applyBorder="1" applyAlignment="1">
      <alignment horizontal="center"/>
    </xf>
    <xf numFmtId="4" fontId="3" fillId="0" borderId="7" xfId="1" applyNumberFormat="1" applyFont="1" applyBorder="1" applyAlignment="1">
      <alignment horizontal="center"/>
    </xf>
    <xf numFmtId="0" fontId="3" fillId="0" borderId="7" xfId="1" applyFont="1" applyBorder="1" applyAlignment="1">
      <alignment vertical="top" wrapText="1"/>
    </xf>
    <xf numFmtId="0" fontId="3" fillId="0" borderId="7" xfId="1" applyFont="1" applyFill="1" applyBorder="1" applyAlignment="1">
      <alignment horizontal="center"/>
    </xf>
    <xf numFmtId="0" fontId="3" fillId="0" borderId="7" xfId="1" applyFont="1" applyFill="1" applyBorder="1" applyAlignment="1">
      <alignment vertical="top" wrapText="1"/>
    </xf>
    <xf numFmtId="4" fontId="4" fillId="0" borderId="7" xfId="1" applyNumberFormat="1" applyFont="1" applyBorder="1" applyAlignment="1">
      <alignment horizontal="center"/>
    </xf>
    <xf numFmtId="3" fontId="3" fillId="0" borderId="7" xfId="1" applyNumberFormat="1" applyFont="1" applyFill="1" applyBorder="1" applyAlignment="1">
      <alignment horizontal="center"/>
    </xf>
    <xf numFmtId="0" fontId="3" fillId="0" borderId="7" xfId="1" applyFont="1" applyBorder="1" applyAlignment="1">
      <alignment horizontal="justify" vertical="top" wrapText="1"/>
    </xf>
    <xf numFmtId="4" fontId="3" fillId="0" borderId="7" xfId="1" applyNumberFormat="1" applyFont="1" applyFill="1" applyBorder="1" applyAlignment="1">
      <alignment horizontal="center"/>
    </xf>
    <xf numFmtId="0" fontId="2" fillId="0" borderId="0" xfId="1" applyFont="1" applyFill="1"/>
    <xf numFmtId="0" fontId="9" fillId="0" borderId="0" xfId="1" applyFont="1" applyAlignment="1">
      <alignment vertical="top"/>
    </xf>
    <xf numFmtId="0" fontId="9" fillId="0" borderId="0" xfId="1" applyFont="1"/>
    <xf numFmtId="0" fontId="10" fillId="0" borderId="0" xfId="1" applyFont="1" applyAlignment="1">
      <alignment vertical="center"/>
    </xf>
    <xf numFmtId="49" fontId="10" fillId="0" borderId="0" xfId="1" applyNumberFormat="1" applyFont="1"/>
    <xf numFmtId="0" fontId="10" fillId="0" borderId="0" xfId="1" applyFont="1" applyAlignment="1"/>
    <xf numFmtId="0" fontId="10" fillId="0" borderId="0" xfId="1" applyFont="1"/>
    <xf numFmtId="0" fontId="10" fillId="0" borderId="7" xfId="1" applyFont="1" applyFill="1" applyBorder="1" applyAlignment="1">
      <alignment horizontal="center" vertical="center" wrapText="1"/>
    </xf>
    <xf numFmtId="0" fontId="12" fillId="0" borderId="7" xfId="1" applyFont="1" applyBorder="1" applyAlignment="1">
      <alignment vertical="center" wrapText="1"/>
    </xf>
    <xf numFmtId="49" fontId="11" fillId="0" borderId="7" xfId="1" applyNumberFormat="1" applyFont="1" applyBorder="1" applyAlignment="1">
      <alignment horizontal="center"/>
    </xf>
    <xf numFmtId="49" fontId="11" fillId="0" borderId="7" xfId="1" applyNumberFormat="1" applyFont="1" applyBorder="1"/>
    <xf numFmtId="49" fontId="10" fillId="0" borderId="7" xfId="1" applyNumberFormat="1" applyFont="1" applyBorder="1"/>
    <xf numFmtId="4" fontId="4" fillId="0" borderId="7" xfId="1" applyNumberFormat="1" applyFont="1" applyBorder="1" applyAlignment="1">
      <alignment horizontal="right"/>
    </xf>
    <xf numFmtId="4" fontId="4" fillId="0" borderId="7" xfId="1" applyNumberFormat="1" applyFont="1" applyBorder="1"/>
    <xf numFmtId="0" fontId="11" fillId="0" borderId="7" xfId="1" applyFont="1" applyBorder="1" applyAlignment="1">
      <alignment vertical="center" wrapText="1"/>
    </xf>
    <xf numFmtId="49" fontId="10" fillId="0" borderId="7" xfId="1" applyNumberFormat="1" applyFont="1" applyBorder="1" applyAlignment="1">
      <alignment horizontal="center"/>
    </xf>
    <xf numFmtId="4" fontId="11" fillId="0" borderId="7" xfId="1" applyNumberFormat="1" applyFont="1" applyBorder="1"/>
    <xf numFmtId="0" fontId="10" fillId="0" borderId="7" xfId="1" applyFont="1" applyBorder="1" applyAlignment="1">
      <alignment vertical="center" wrapText="1"/>
    </xf>
    <xf numFmtId="49" fontId="10" fillId="0" borderId="7" xfId="1" applyNumberFormat="1" applyFont="1" applyFill="1" applyBorder="1" applyAlignment="1">
      <alignment horizontal="center"/>
    </xf>
    <xf numFmtId="4" fontId="10" fillId="0" borderId="7" xfId="1" applyNumberFormat="1" applyFont="1" applyBorder="1"/>
    <xf numFmtId="0" fontId="10" fillId="0" borderId="7" xfId="1" applyFont="1" applyFill="1" applyBorder="1" applyAlignment="1">
      <alignment vertical="center" wrapText="1"/>
    </xf>
    <xf numFmtId="4" fontId="10" fillId="0" borderId="7" xfId="1" applyNumberFormat="1" applyFont="1" applyFill="1" applyBorder="1" applyAlignment="1">
      <alignment horizontal="right"/>
    </xf>
    <xf numFmtId="49" fontId="11" fillId="0" borderId="7" xfId="1" applyNumberFormat="1" applyFont="1" applyFill="1" applyBorder="1" applyAlignment="1">
      <alignment horizontal="center"/>
    </xf>
    <xf numFmtId="4" fontId="11" fillId="0" borderId="7" xfId="1" applyNumberFormat="1" applyFont="1" applyBorder="1" applyAlignment="1">
      <alignment horizontal="right"/>
    </xf>
    <xf numFmtId="0" fontId="10" fillId="0" borderId="7" xfId="1" applyFont="1" applyFill="1" applyBorder="1" applyAlignment="1">
      <alignment wrapText="1"/>
    </xf>
    <xf numFmtId="4" fontId="10" fillId="0" borderId="7" xfId="1" applyNumberFormat="1" applyFont="1" applyBorder="1" applyAlignment="1">
      <alignment horizontal="right"/>
    </xf>
    <xf numFmtId="2" fontId="2" fillId="0" borderId="0" xfId="1" applyNumberFormat="1"/>
    <xf numFmtId="0" fontId="13" fillId="0" borderId="7" xfId="1" applyFont="1" applyBorder="1" applyAlignment="1">
      <alignment vertical="center" wrapText="1"/>
    </xf>
    <xf numFmtId="4" fontId="11" fillId="0" borderId="7" xfId="1" applyNumberFormat="1" applyFont="1" applyFill="1" applyBorder="1" applyAlignment="1">
      <alignment horizontal="right"/>
    </xf>
    <xf numFmtId="0" fontId="11" fillId="0" borderId="7" xfId="1" applyFont="1" applyBorder="1" applyAlignment="1">
      <alignment horizontal="left" vertical="center" wrapText="1"/>
    </xf>
    <xf numFmtId="0" fontId="10" fillId="0" borderId="7" xfId="1" applyFont="1" applyBorder="1" applyAlignment="1">
      <alignment horizontal="left" vertical="center" wrapText="1"/>
    </xf>
    <xf numFmtId="49" fontId="10" fillId="0" borderId="7" xfId="1" applyNumberFormat="1" applyFont="1" applyBorder="1" applyAlignment="1">
      <alignment horizontal="left" wrapText="1"/>
    </xf>
    <xf numFmtId="0" fontId="3" fillId="0" borderId="7" xfId="1" applyFont="1" applyFill="1" applyBorder="1" applyAlignment="1">
      <alignment horizontal="justify" vertical="center" wrapText="1"/>
    </xf>
    <xf numFmtId="0" fontId="2" fillId="0" borderId="0" xfId="1" applyFill="1"/>
    <xf numFmtId="4" fontId="10" fillId="0" borderId="7" xfId="1" applyNumberFormat="1" applyFont="1" applyFill="1" applyBorder="1"/>
    <xf numFmtId="0" fontId="10" fillId="0" borderId="7" xfId="1" applyFont="1" applyFill="1" applyBorder="1"/>
    <xf numFmtId="0" fontId="3" fillId="0" borderId="7" xfId="1" applyFont="1" applyFill="1" applyBorder="1" applyAlignment="1">
      <alignment horizontal="justify" vertical="center"/>
    </xf>
    <xf numFmtId="0" fontId="14" fillId="0" borderId="0" xfId="1" applyFont="1" applyBorder="1" applyAlignment="1">
      <alignment vertical="center" wrapText="1"/>
    </xf>
    <xf numFmtId="0" fontId="15" fillId="0" borderId="7" xfId="1" applyFont="1" applyFill="1" applyBorder="1" applyAlignment="1">
      <alignment horizontal="left" vertical="center" wrapText="1"/>
    </xf>
    <xf numFmtId="49" fontId="3" fillId="0" borderId="7" xfId="1" applyNumberFormat="1" applyFont="1" applyFill="1" applyBorder="1" applyAlignment="1">
      <alignment horizontal="left" vertical="center" wrapText="1"/>
    </xf>
    <xf numFmtId="4" fontId="11" fillId="0" borderId="7" xfId="1" applyNumberFormat="1" applyFont="1" applyBorder="1" applyAlignment="1"/>
    <xf numFmtId="0" fontId="11" fillId="0" borderId="6" xfId="1" applyFont="1" applyBorder="1" applyAlignment="1">
      <alignment vertical="center" wrapText="1"/>
    </xf>
    <xf numFmtId="49" fontId="11" fillId="0" borderId="6" xfId="1" applyNumberFormat="1" applyFont="1" applyBorder="1" applyAlignment="1">
      <alignment horizontal="center"/>
    </xf>
    <xf numFmtId="4" fontId="11" fillId="0" borderId="12" xfId="1" applyNumberFormat="1" applyFont="1" applyBorder="1"/>
    <xf numFmtId="4" fontId="11" fillId="0" borderId="14" xfId="1" applyNumberFormat="1" applyFont="1" applyBorder="1"/>
    <xf numFmtId="0" fontId="12" fillId="0" borderId="7" xfId="1" applyFont="1" applyBorder="1" applyAlignment="1">
      <alignment horizontal="left" vertical="center"/>
    </xf>
    <xf numFmtId="49" fontId="14" fillId="0" borderId="0" xfId="1" applyNumberFormat="1" applyFont="1" applyBorder="1"/>
    <xf numFmtId="0" fontId="14" fillId="0" borderId="0" xfId="1" applyFont="1" applyBorder="1"/>
    <xf numFmtId="0" fontId="14" fillId="0" borderId="0" xfId="1" applyFont="1"/>
    <xf numFmtId="0" fontId="14" fillId="0" borderId="0" xfId="1" applyFont="1" applyBorder="1" applyAlignment="1">
      <alignment vertical="center"/>
    </xf>
    <xf numFmtId="2" fontId="14" fillId="0" borderId="0" xfId="1" applyNumberFormat="1" applyFont="1" applyBorder="1"/>
    <xf numFmtId="49" fontId="14" fillId="0" borderId="0" xfId="1" applyNumberFormat="1" applyFont="1" applyBorder="1" applyAlignment="1">
      <alignment horizontal="left"/>
    </xf>
    <xf numFmtId="49" fontId="14" fillId="0" borderId="0" xfId="1" applyNumberFormat="1" applyFont="1" applyBorder="1" applyAlignment="1">
      <alignment horizontal="center" wrapText="1"/>
    </xf>
    <xf numFmtId="0" fontId="14" fillId="0" borderId="0" xfId="1" applyFont="1" applyFill="1" applyBorder="1" applyAlignment="1">
      <alignment horizontal="center" wrapText="1"/>
    </xf>
    <xf numFmtId="49" fontId="14" fillId="0" borderId="0" xfId="1" applyNumberFormat="1" applyFont="1" applyBorder="1" applyAlignment="1">
      <alignment wrapText="1"/>
    </xf>
    <xf numFmtId="0" fontId="14" fillId="0" borderId="0" xfId="1" applyFont="1" applyFill="1" applyBorder="1" applyAlignment="1">
      <alignment horizontal="right" wrapText="1"/>
    </xf>
    <xf numFmtId="49" fontId="14" fillId="0" borderId="0" xfId="1" applyNumberFormat="1" applyFont="1" applyBorder="1" applyAlignment="1">
      <alignment horizontal="center"/>
    </xf>
    <xf numFmtId="49" fontId="14" fillId="0" borderId="0" xfId="1" applyNumberFormat="1" applyFont="1" applyFill="1" applyBorder="1" applyAlignment="1">
      <alignment horizontal="center"/>
    </xf>
    <xf numFmtId="0" fontId="14" fillId="0" borderId="0" xfId="1" applyFont="1" applyFill="1" applyBorder="1" applyAlignment="1">
      <alignment horizontal="right"/>
    </xf>
    <xf numFmtId="0" fontId="14" fillId="0" borderId="0" xfId="1" applyFont="1" applyBorder="1" applyAlignment="1">
      <alignment horizontal="right"/>
    </xf>
    <xf numFmtId="0" fontId="14" fillId="0" borderId="0" xfId="1" applyFont="1" applyFill="1" applyBorder="1" applyAlignment="1">
      <alignment vertical="center" wrapText="1"/>
    </xf>
    <xf numFmtId="49" fontId="14" fillId="0" borderId="0" xfId="1" applyNumberFormat="1" applyFont="1" applyBorder="1" applyAlignment="1"/>
    <xf numFmtId="0" fontId="14" fillId="0" borderId="0" xfId="1" applyFont="1" applyBorder="1" applyAlignment="1"/>
    <xf numFmtId="0" fontId="14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vertical="center"/>
    </xf>
    <xf numFmtId="0" fontId="16" fillId="0" borderId="0" xfId="1" applyFont="1" applyBorder="1"/>
    <xf numFmtId="0" fontId="16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vertical="center" wrapText="1"/>
    </xf>
    <xf numFmtId="0" fontId="2" fillId="0" borderId="0" xfId="1" applyBorder="1"/>
    <xf numFmtId="0" fontId="14" fillId="0" borderId="0" xfId="1" applyFont="1" applyAlignment="1">
      <alignment vertical="center"/>
    </xf>
    <xf numFmtId="49" fontId="14" fillId="0" borderId="0" xfId="1" applyNumberFormat="1" applyFont="1"/>
    <xf numFmtId="0" fontId="2" fillId="0" borderId="0" xfId="1" applyAlignment="1">
      <alignment horizontal="right"/>
    </xf>
    <xf numFmtId="0" fontId="2" fillId="0" borderId="0" xfId="1" applyAlignment="1"/>
    <xf numFmtId="0" fontId="18" fillId="0" borderId="7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2" fillId="0" borderId="0" xfId="1" applyFill="1" applyBorder="1" applyAlignment="1">
      <alignment wrapText="1"/>
    </xf>
    <xf numFmtId="0" fontId="2" fillId="0" borderId="0" xfId="1" applyBorder="1" applyAlignment="1">
      <alignment horizontal="left"/>
    </xf>
    <xf numFmtId="0" fontId="2" fillId="0" borderId="0" xfId="1" applyBorder="1" applyAlignment="1">
      <alignment horizontal="right"/>
    </xf>
    <xf numFmtId="0" fontId="2" fillId="0" borderId="0" xfId="1" applyBorder="1" applyAlignment="1">
      <alignment horizontal="center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/>
    </xf>
    <xf numFmtId="0" fontId="2" fillId="0" borderId="0" xfId="1" applyBorder="1" applyAlignment="1">
      <alignment wrapText="1"/>
    </xf>
    <xf numFmtId="0" fontId="2" fillId="0" borderId="0" xfId="1" applyFont="1" applyBorder="1" applyAlignment="1">
      <alignment horizontal="center"/>
    </xf>
    <xf numFmtId="2" fontId="2" fillId="0" borderId="0" xfId="1" applyNumberFormat="1" applyBorder="1" applyAlignment="1">
      <alignment horizontal="center"/>
    </xf>
    <xf numFmtId="0" fontId="19" fillId="0" borderId="0" xfId="3"/>
    <xf numFmtId="0" fontId="19" fillId="0" borderId="0" xfId="3" applyAlignment="1">
      <alignment vertical="top"/>
    </xf>
    <xf numFmtId="0" fontId="19" fillId="0" borderId="0" xfId="3" applyBorder="1" applyAlignment="1"/>
    <xf numFmtId="0" fontId="21" fillId="0" borderId="0" xfId="4" applyFont="1" applyFill="1" applyAlignment="1">
      <alignment horizontal="center" wrapText="1"/>
    </xf>
    <xf numFmtId="0" fontId="21" fillId="0" borderId="0" xfId="4" applyFont="1" applyFill="1"/>
    <xf numFmtId="0" fontId="21" fillId="0" borderId="0" xfId="4" applyFont="1" applyFill="1" applyAlignment="1">
      <alignment horizontal="right" vertical="center"/>
    </xf>
    <xf numFmtId="0" fontId="4" fillId="0" borderId="13" xfId="4" applyFont="1" applyFill="1" applyBorder="1" applyAlignment="1">
      <alignment horizontal="center" vertical="center" wrapText="1"/>
    </xf>
    <xf numFmtId="0" fontId="19" fillId="0" borderId="0" xfId="3" applyAlignment="1">
      <alignment vertical="center"/>
    </xf>
    <xf numFmtId="0" fontId="4" fillId="2" borderId="7" xfId="4" applyFont="1" applyFill="1" applyBorder="1" applyAlignment="1">
      <alignment horizontal="left" vertical="center" wrapText="1" indent="1"/>
    </xf>
    <xf numFmtId="0" fontId="3" fillId="2" borderId="7" xfId="4" applyFont="1" applyFill="1" applyBorder="1" applyAlignment="1">
      <alignment horizontal="left" vertical="center" wrapText="1" indent="1"/>
    </xf>
    <xf numFmtId="0" fontId="4" fillId="2" borderId="7" xfId="3" applyFont="1" applyFill="1" applyBorder="1" applyAlignment="1">
      <alignment horizontal="left" vertical="center" wrapText="1" indent="1"/>
    </xf>
    <xf numFmtId="164" fontId="3" fillId="2" borderId="7" xfId="3" applyNumberFormat="1" applyFont="1" applyFill="1" applyBorder="1" applyAlignment="1">
      <alignment horizontal="right" vertical="center" wrapText="1" indent="1"/>
    </xf>
    <xf numFmtId="0" fontId="22" fillId="2" borderId="7" xfId="3" applyFont="1" applyFill="1" applyBorder="1" applyAlignment="1">
      <alignment horizontal="left" vertical="center" wrapText="1" indent="1"/>
    </xf>
    <xf numFmtId="3" fontId="22" fillId="2" borderId="7" xfId="3" applyNumberFormat="1" applyFont="1" applyFill="1" applyBorder="1" applyAlignment="1">
      <alignment horizontal="right" vertical="center" wrapText="1" indent="1"/>
    </xf>
    <xf numFmtId="3" fontId="23" fillId="2" borderId="7" xfId="3" applyNumberFormat="1" applyFont="1" applyFill="1" applyBorder="1" applyAlignment="1">
      <alignment horizontal="right" vertical="center" wrapText="1" indent="1"/>
    </xf>
    <xf numFmtId="0" fontId="21" fillId="2" borderId="7" xfId="3" applyFont="1" applyFill="1" applyBorder="1" applyAlignment="1">
      <alignment horizontal="right" vertical="center" wrapText="1" indent="1"/>
    </xf>
    <xf numFmtId="3" fontId="22" fillId="2" borderId="7" xfId="3" applyNumberFormat="1" applyFont="1" applyFill="1" applyBorder="1" applyAlignment="1" applyProtection="1">
      <alignment horizontal="right" vertical="center" wrapText="1" indent="1"/>
    </xf>
    <xf numFmtId="0" fontId="21" fillId="2" borderId="7" xfId="4" applyFont="1" applyFill="1" applyBorder="1" applyAlignment="1">
      <alignment horizontal="left" vertical="center" wrapText="1" indent="1"/>
    </xf>
    <xf numFmtId="164" fontId="21" fillId="2" borderId="7" xfId="4" applyNumberFormat="1" applyFont="1" applyFill="1" applyBorder="1" applyAlignment="1">
      <alignment horizontal="right" vertical="center" wrapText="1" indent="1"/>
    </xf>
    <xf numFmtId="0" fontId="21" fillId="2" borderId="7" xfId="3" applyFont="1" applyFill="1" applyBorder="1" applyAlignment="1">
      <alignment horizontal="left" vertical="center" wrapText="1" indent="1"/>
    </xf>
    <xf numFmtId="164" fontId="21" fillId="2" borderId="7" xfId="3" applyNumberFormat="1" applyFont="1" applyFill="1" applyBorder="1" applyAlignment="1">
      <alignment horizontal="center" vertical="center" wrapText="1"/>
    </xf>
    <xf numFmtId="4" fontId="3" fillId="2" borderId="7" xfId="3" applyNumberFormat="1" applyFont="1" applyFill="1" applyBorder="1" applyAlignment="1">
      <alignment horizontal="right" vertical="center" wrapText="1" indent="1"/>
    </xf>
    <xf numFmtId="2" fontId="4" fillId="2" borderId="7" xfId="3" applyNumberFormat="1" applyFont="1" applyFill="1" applyBorder="1" applyAlignment="1">
      <alignment horizontal="right" vertical="center" wrapText="1" indent="1"/>
    </xf>
    <xf numFmtId="2" fontId="4" fillId="2" borderId="7" xfId="4" applyNumberFormat="1" applyFont="1" applyFill="1" applyBorder="1" applyAlignment="1">
      <alignment horizontal="right" vertical="center" wrapText="1" indent="1"/>
    </xf>
    <xf numFmtId="0" fontId="11" fillId="0" borderId="7" xfId="0" applyFont="1" applyBorder="1" applyAlignment="1">
      <alignment vertical="center" wrapText="1"/>
    </xf>
    <xf numFmtId="49" fontId="11" fillId="0" borderId="7" xfId="0" applyNumberFormat="1" applyFont="1" applyBorder="1" applyAlignment="1">
      <alignment horizontal="center"/>
    </xf>
    <xf numFmtId="4" fontId="11" fillId="0" borderId="7" xfId="0" applyNumberFormat="1" applyFont="1" applyBorder="1"/>
    <xf numFmtId="0" fontId="10" fillId="0" borderId="7" xfId="0" applyFont="1" applyBorder="1" applyAlignment="1">
      <alignment vertical="center" wrapText="1"/>
    </xf>
    <xf numFmtId="49" fontId="10" fillId="0" borderId="7" xfId="0" applyNumberFormat="1" applyFont="1" applyBorder="1" applyAlignment="1">
      <alignment horizontal="center"/>
    </xf>
    <xf numFmtId="4" fontId="10" fillId="0" borderId="7" xfId="0" applyNumberFormat="1" applyFont="1" applyBorder="1"/>
    <xf numFmtId="0" fontId="3" fillId="0" borderId="0" xfId="1" applyFont="1" applyAlignment="1">
      <alignment horizontal="right"/>
    </xf>
    <xf numFmtId="0" fontId="3" fillId="0" borderId="6" xfId="1" applyFont="1" applyBorder="1" applyAlignment="1">
      <alignment horizontal="center" vertical="center"/>
    </xf>
    <xf numFmtId="4" fontId="14" fillId="0" borderId="0" xfId="1" applyNumberFormat="1" applyFont="1" applyBorder="1"/>
    <xf numFmtId="4" fontId="14" fillId="0" borderId="0" xfId="1" applyNumberFormat="1" applyFont="1"/>
    <xf numFmtId="4" fontId="4" fillId="2" borderId="7" xfId="3" applyNumberFormat="1" applyFont="1" applyFill="1" applyBorder="1" applyAlignment="1" applyProtection="1">
      <alignment horizontal="right" vertical="center" wrapText="1" indent="1"/>
    </xf>
    <xf numFmtId="4" fontId="4" fillId="2" borderId="7" xfId="3" applyNumberFormat="1" applyFont="1" applyFill="1" applyBorder="1" applyAlignment="1">
      <alignment horizontal="right" vertical="center" wrapText="1" indent="1"/>
    </xf>
    <xf numFmtId="2" fontId="3" fillId="2" borderId="7" xfId="3" applyNumberFormat="1" applyFont="1" applyFill="1" applyBorder="1" applyAlignment="1">
      <alignment horizontal="right" vertical="center" wrapText="1" indent="1"/>
    </xf>
    <xf numFmtId="4" fontId="25" fillId="0" borderId="5" xfId="1" applyNumberFormat="1" applyFont="1" applyBorder="1" applyAlignment="1">
      <alignment horizontal="center" vertical="center"/>
    </xf>
    <xf numFmtId="4" fontId="25" fillId="0" borderId="7" xfId="1" applyNumberFormat="1" applyFont="1" applyBorder="1" applyAlignment="1">
      <alignment horizontal="center" vertical="center"/>
    </xf>
    <xf numFmtId="4" fontId="24" fillId="0" borderId="7" xfId="1" applyNumberFormat="1" applyFont="1" applyBorder="1" applyAlignment="1">
      <alignment horizontal="center" vertical="center"/>
    </xf>
    <xf numFmtId="4" fontId="24" fillId="0" borderId="9" xfId="1" applyNumberFormat="1" applyFont="1" applyBorder="1" applyAlignment="1">
      <alignment horizontal="center" vertical="center"/>
    </xf>
    <xf numFmtId="4" fontId="25" fillId="0" borderId="11" xfId="1" applyNumberFormat="1" applyFont="1" applyBorder="1" applyAlignment="1">
      <alignment horizontal="center" vertical="center"/>
    </xf>
    <xf numFmtId="4" fontId="25" fillId="0" borderId="0" xfId="1" applyNumberFormat="1" applyFont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4" fontId="3" fillId="2" borderId="7" xfId="4" applyNumberFormat="1" applyFont="1" applyFill="1" applyBorder="1" applyAlignment="1">
      <alignment horizontal="right" vertical="center" wrapText="1" indent="1"/>
    </xf>
    <xf numFmtId="4" fontId="4" fillId="2" borderId="7" xfId="4" applyNumberFormat="1" applyFont="1" applyFill="1" applyBorder="1" applyAlignment="1" applyProtection="1">
      <alignment horizontal="right" vertical="center" wrapText="1" indent="1"/>
    </xf>
    <xf numFmtId="4" fontId="4" fillId="2" borderId="7" xfId="4" applyNumberFormat="1" applyFont="1" applyFill="1" applyBorder="1" applyAlignment="1">
      <alignment horizontal="right" vertical="center" wrapText="1" indent="1"/>
    </xf>
    <xf numFmtId="0" fontId="3" fillId="0" borderId="0" xfId="1" applyFont="1" applyAlignment="1">
      <alignment horizontal="right" vertical="top"/>
    </xf>
    <xf numFmtId="0" fontId="4" fillId="0" borderId="0" xfId="1" applyFont="1" applyAlignment="1">
      <alignment horizontal="center" wrapText="1"/>
    </xf>
    <xf numFmtId="0" fontId="3" fillId="0" borderId="0" xfId="1" applyFont="1" applyBorder="1" applyAlignment="1">
      <alignment horizontal="right" wrapText="1"/>
    </xf>
    <xf numFmtId="0" fontId="7" fillId="0" borderId="0" xfId="1" applyFont="1" applyFill="1" applyAlignment="1">
      <alignment horizontal="center" wrapText="1"/>
    </xf>
    <xf numFmtId="0" fontId="4" fillId="0" borderId="13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/>
    </xf>
    <xf numFmtId="0" fontId="10" fillId="0" borderId="7" xfId="1" applyFont="1" applyFill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49" fontId="14" fillId="0" borderId="0" xfId="1" applyNumberFormat="1" applyFont="1" applyBorder="1" applyAlignment="1">
      <alignment horizontal="left"/>
    </xf>
    <xf numFmtId="0" fontId="14" fillId="0" borderId="0" xfId="1" applyFont="1" applyBorder="1" applyAlignment="1">
      <alignment horizontal="center" wrapText="1"/>
    </xf>
    <xf numFmtId="0" fontId="14" fillId="0" borderId="0" xfId="1" applyFont="1" applyBorder="1" applyAlignment="1">
      <alignment wrapText="1"/>
    </xf>
    <xf numFmtId="0" fontId="10" fillId="0" borderId="0" xfId="1" applyFont="1" applyAlignment="1">
      <alignment horizontal="right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 vertical="center"/>
    </xf>
    <xf numFmtId="49" fontId="10" fillId="0" borderId="7" xfId="1" applyNumberFormat="1" applyFont="1" applyBorder="1" applyAlignment="1">
      <alignment horizontal="center" vertical="center"/>
    </xf>
    <xf numFmtId="49" fontId="10" fillId="0" borderId="7" xfId="1" applyNumberFormat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/>
    </xf>
    <xf numFmtId="0" fontId="10" fillId="0" borderId="0" xfId="1" applyFont="1" applyAlignment="1">
      <alignment horizontal="right" wrapText="1"/>
    </xf>
    <xf numFmtId="0" fontId="3" fillId="0" borderId="4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right" wrapText="1"/>
    </xf>
    <xf numFmtId="0" fontId="17" fillId="0" borderId="0" xfId="1" applyFont="1" applyAlignment="1">
      <alignment horizontal="center" wrapText="1"/>
    </xf>
    <xf numFmtId="0" fontId="3" fillId="0" borderId="6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/>
    </xf>
    <xf numFmtId="0" fontId="3" fillId="0" borderId="0" xfId="3" applyFont="1" applyAlignment="1">
      <alignment horizontal="right" vertical="top"/>
    </xf>
    <xf numFmtId="0" fontId="3" fillId="0" borderId="0" xfId="3" applyFont="1" applyBorder="1" applyAlignment="1">
      <alignment horizontal="right" wrapText="1"/>
    </xf>
    <xf numFmtId="0" fontId="20" fillId="0" borderId="0" xfId="4" applyFont="1" applyFill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3"/>
    <cellStyle name="Обычный 4" xfId="4"/>
    <cellStyle name="Обычный_расходы 2009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sqref="A1:E56"/>
    </sheetView>
  </sheetViews>
  <sheetFormatPr defaultRowHeight="15" x14ac:dyDescent="0.25"/>
  <cols>
    <col min="1" max="1" width="36.42578125" style="7" customWidth="1"/>
    <col min="2" max="2" width="42.140625" style="7" customWidth="1"/>
    <col min="3" max="3" width="21.5703125" style="7" customWidth="1"/>
    <col min="4" max="4" width="21.28515625" style="7" customWidth="1"/>
    <col min="5" max="5" width="21.5703125" style="7" customWidth="1"/>
    <col min="6" max="256" width="9.140625" style="3"/>
    <col min="257" max="257" width="36.42578125" style="3" customWidth="1"/>
    <col min="258" max="258" width="42.140625" style="3" customWidth="1"/>
    <col min="259" max="259" width="20.28515625" style="3" customWidth="1"/>
    <col min="260" max="260" width="19" style="3" customWidth="1"/>
    <col min="261" max="261" width="19.42578125" style="3" customWidth="1"/>
    <col min="262" max="512" width="9.140625" style="3"/>
    <col min="513" max="513" width="36.42578125" style="3" customWidth="1"/>
    <col min="514" max="514" width="42.140625" style="3" customWidth="1"/>
    <col min="515" max="515" width="20.28515625" style="3" customWidth="1"/>
    <col min="516" max="516" width="19" style="3" customWidth="1"/>
    <col min="517" max="517" width="19.42578125" style="3" customWidth="1"/>
    <col min="518" max="768" width="9.140625" style="3"/>
    <col min="769" max="769" width="36.42578125" style="3" customWidth="1"/>
    <col min="770" max="770" width="42.140625" style="3" customWidth="1"/>
    <col min="771" max="771" width="20.28515625" style="3" customWidth="1"/>
    <col min="772" max="772" width="19" style="3" customWidth="1"/>
    <col min="773" max="773" width="19.42578125" style="3" customWidth="1"/>
    <col min="774" max="1024" width="9.140625" style="3"/>
    <col min="1025" max="1025" width="36.42578125" style="3" customWidth="1"/>
    <col min="1026" max="1026" width="42.140625" style="3" customWidth="1"/>
    <col min="1027" max="1027" width="20.28515625" style="3" customWidth="1"/>
    <col min="1028" max="1028" width="19" style="3" customWidth="1"/>
    <col min="1029" max="1029" width="19.42578125" style="3" customWidth="1"/>
    <col min="1030" max="1280" width="9.140625" style="3"/>
    <col min="1281" max="1281" width="36.42578125" style="3" customWidth="1"/>
    <col min="1282" max="1282" width="42.140625" style="3" customWidth="1"/>
    <col min="1283" max="1283" width="20.28515625" style="3" customWidth="1"/>
    <col min="1284" max="1284" width="19" style="3" customWidth="1"/>
    <col min="1285" max="1285" width="19.42578125" style="3" customWidth="1"/>
    <col min="1286" max="1536" width="9.140625" style="3"/>
    <col min="1537" max="1537" width="36.42578125" style="3" customWidth="1"/>
    <col min="1538" max="1538" width="42.140625" style="3" customWidth="1"/>
    <col min="1539" max="1539" width="20.28515625" style="3" customWidth="1"/>
    <col min="1540" max="1540" width="19" style="3" customWidth="1"/>
    <col min="1541" max="1541" width="19.42578125" style="3" customWidth="1"/>
    <col min="1542" max="1792" width="9.140625" style="3"/>
    <col min="1793" max="1793" width="36.42578125" style="3" customWidth="1"/>
    <col min="1794" max="1794" width="42.140625" style="3" customWidth="1"/>
    <col min="1795" max="1795" width="20.28515625" style="3" customWidth="1"/>
    <col min="1796" max="1796" width="19" style="3" customWidth="1"/>
    <col min="1797" max="1797" width="19.42578125" style="3" customWidth="1"/>
    <col min="1798" max="2048" width="9.140625" style="3"/>
    <col min="2049" max="2049" width="36.42578125" style="3" customWidth="1"/>
    <col min="2050" max="2050" width="42.140625" style="3" customWidth="1"/>
    <col min="2051" max="2051" width="20.28515625" style="3" customWidth="1"/>
    <col min="2052" max="2052" width="19" style="3" customWidth="1"/>
    <col min="2053" max="2053" width="19.42578125" style="3" customWidth="1"/>
    <col min="2054" max="2304" width="9.140625" style="3"/>
    <col min="2305" max="2305" width="36.42578125" style="3" customWidth="1"/>
    <col min="2306" max="2306" width="42.140625" style="3" customWidth="1"/>
    <col min="2307" max="2307" width="20.28515625" style="3" customWidth="1"/>
    <col min="2308" max="2308" width="19" style="3" customWidth="1"/>
    <col min="2309" max="2309" width="19.42578125" style="3" customWidth="1"/>
    <col min="2310" max="2560" width="9.140625" style="3"/>
    <col min="2561" max="2561" width="36.42578125" style="3" customWidth="1"/>
    <col min="2562" max="2562" width="42.140625" style="3" customWidth="1"/>
    <col min="2563" max="2563" width="20.28515625" style="3" customWidth="1"/>
    <col min="2564" max="2564" width="19" style="3" customWidth="1"/>
    <col min="2565" max="2565" width="19.42578125" style="3" customWidth="1"/>
    <col min="2566" max="2816" width="9.140625" style="3"/>
    <col min="2817" max="2817" width="36.42578125" style="3" customWidth="1"/>
    <col min="2818" max="2818" width="42.140625" style="3" customWidth="1"/>
    <col min="2819" max="2819" width="20.28515625" style="3" customWidth="1"/>
    <col min="2820" max="2820" width="19" style="3" customWidth="1"/>
    <col min="2821" max="2821" width="19.42578125" style="3" customWidth="1"/>
    <col min="2822" max="3072" width="9.140625" style="3"/>
    <col min="3073" max="3073" width="36.42578125" style="3" customWidth="1"/>
    <col min="3074" max="3074" width="42.140625" style="3" customWidth="1"/>
    <col min="3075" max="3075" width="20.28515625" style="3" customWidth="1"/>
    <col min="3076" max="3076" width="19" style="3" customWidth="1"/>
    <col min="3077" max="3077" width="19.42578125" style="3" customWidth="1"/>
    <col min="3078" max="3328" width="9.140625" style="3"/>
    <col min="3329" max="3329" width="36.42578125" style="3" customWidth="1"/>
    <col min="3330" max="3330" width="42.140625" style="3" customWidth="1"/>
    <col min="3331" max="3331" width="20.28515625" style="3" customWidth="1"/>
    <col min="3332" max="3332" width="19" style="3" customWidth="1"/>
    <col min="3333" max="3333" width="19.42578125" style="3" customWidth="1"/>
    <col min="3334" max="3584" width="9.140625" style="3"/>
    <col min="3585" max="3585" width="36.42578125" style="3" customWidth="1"/>
    <col min="3586" max="3586" width="42.140625" style="3" customWidth="1"/>
    <col min="3587" max="3587" width="20.28515625" style="3" customWidth="1"/>
    <col min="3588" max="3588" width="19" style="3" customWidth="1"/>
    <col min="3589" max="3589" width="19.42578125" style="3" customWidth="1"/>
    <col min="3590" max="3840" width="9.140625" style="3"/>
    <col min="3841" max="3841" width="36.42578125" style="3" customWidth="1"/>
    <col min="3842" max="3842" width="42.140625" style="3" customWidth="1"/>
    <col min="3843" max="3843" width="20.28515625" style="3" customWidth="1"/>
    <col min="3844" max="3844" width="19" style="3" customWidth="1"/>
    <col min="3845" max="3845" width="19.42578125" style="3" customWidth="1"/>
    <col min="3846" max="4096" width="9.140625" style="3"/>
    <col min="4097" max="4097" width="36.42578125" style="3" customWidth="1"/>
    <col min="4098" max="4098" width="42.140625" style="3" customWidth="1"/>
    <col min="4099" max="4099" width="20.28515625" style="3" customWidth="1"/>
    <col min="4100" max="4100" width="19" style="3" customWidth="1"/>
    <col min="4101" max="4101" width="19.42578125" style="3" customWidth="1"/>
    <col min="4102" max="4352" width="9.140625" style="3"/>
    <col min="4353" max="4353" width="36.42578125" style="3" customWidth="1"/>
    <col min="4354" max="4354" width="42.140625" style="3" customWidth="1"/>
    <col min="4355" max="4355" width="20.28515625" style="3" customWidth="1"/>
    <col min="4356" max="4356" width="19" style="3" customWidth="1"/>
    <col min="4357" max="4357" width="19.42578125" style="3" customWidth="1"/>
    <col min="4358" max="4608" width="9.140625" style="3"/>
    <col min="4609" max="4609" width="36.42578125" style="3" customWidth="1"/>
    <col min="4610" max="4610" width="42.140625" style="3" customWidth="1"/>
    <col min="4611" max="4611" width="20.28515625" style="3" customWidth="1"/>
    <col min="4612" max="4612" width="19" style="3" customWidth="1"/>
    <col min="4613" max="4613" width="19.42578125" style="3" customWidth="1"/>
    <col min="4614" max="4864" width="9.140625" style="3"/>
    <col min="4865" max="4865" width="36.42578125" style="3" customWidth="1"/>
    <col min="4866" max="4866" width="42.140625" style="3" customWidth="1"/>
    <col min="4867" max="4867" width="20.28515625" style="3" customWidth="1"/>
    <col min="4868" max="4868" width="19" style="3" customWidth="1"/>
    <col min="4869" max="4869" width="19.42578125" style="3" customWidth="1"/>
    <col min="4870" max="5120" width="9.140625" style="3"/>
    <col min="5121" max="5121" width="36.42578125" style="3" customWidth="1"/>
    <col min="5122" max="5122" width="42.140625" style="3" customWidth="1"/>
    <col min="5123" max="5123" width="20.28515625" style="3" customWidth="1"/>
    <col min="5124" max="5124" width="19" style="3" customWidth="1"/>
    <col min="5125" max="5125" width="19.42578125" style="3" customWidth="1"/>
    <col min="5126" max="5376" width="9.140625" style="3"/>
    <col min="5377" max="5377" width="36.42578125" style="3" customWidth="1"/>
    <col min="5378" max="5378" width="42.140625" style="3" customWidth="1"/>
    <col min="5379" max="5379" width="20.28515625" style="3" customWidth="1"/>
    <col min="5380" max="5380" width="19" style="3" customWidth="1"/>
    <col min="5381" max="5381" width="19.42578125" style="3" customWidth="1"/>
    <col min="5382" max="5632" width="9.140625" style="3"/>
    <col min="5633" max="5633" width="36.42578125" style="3" customWidth="1"/>
    <col min="5634" max="5634" width="42.140625" style="3" customWidth="1"/>
    <col min="5635" max="5635" width="20.28515625" style="3" customWidth="1"/>
    <col min="5636" max="5636" width="19" style="3" customWidth="1"/>
    <col min="5637" max="5637" width="19.42578125" style="3" customWidth="1"/>
    <col min="5638" max="5888" width="9.140625" style="3"/>
    <col min="5889" max="5889" width="36.42578125" style="3" customWidth="1"/>
    <col min="5890" max="5890" width="42.140625" style="3" customWidth="1"/>
    <col min="5891" max="5891" width="20.28515625" style="3" customWidth="1"/>
    <col min="5892" max="5892" width="19" style="3" customWidth="1"/>
    <col min="5893" max="5893" width="19.42578125" style="3" customWidth="1"/>
    <col min="5894" max="6144" width="9.140625" style="3"/>
    <col min="6145" max="6145" width="36.42578125" style="3" customWidth="1"/>
    <col min="6146" max="6146" width="42.140625" style="3" customWidth="1"/>
    <col min="6147" max="6147" width="20.28515625" style="3" customWidth="1"/>
    <col min="6148" max="6148" width="19" style="3" customWidth="1"/>
    <col min="6149" max="6149" width="19.42578125" style="3" customWidth="1"/>
    <col min="6150" max="6400" width="9.140625" style="3"/>
    <col min="6401" max="6401" width="36.42578125" style="3" customWidth="1"/>
    <col min="6402" max="6402" width="42.140625" style="3" customWidth="1"/>
    <col min="6403" max="6403" width="20.28515625" style="3" customWidth="1"/>
    <col min="6404" max="6404" width="19" style="3" customWidth="1"/>
    <col min="6405" max="6405" width="19.42578125" style="3" customWidth="1"/>
    <col min="6406" max="6656" width="9.140625" style="3"/>
    <col min="6657" max="6657" width="36.42578125" style="3" customWidth="1"/>
    <col min="6658" max="6658" width="42.140625" style="3" customWidth="1"/>
    <col min="6659" max="6659" width="20.28515625" style="3" customWidth="1"/>
    <col min="6660" max="6660" width="19" style="3" customWidth="1"/>
    <col min="6661" max="6661" width="19.42578125" style="3" customWidth="1"/>
    <col min="6662" max="6912" width="9.140625" style="3"/>
    <col min="6913" max="6913" width="36.42578125" style="3" customWidth="1"/>
    <col min="6914" max="6914" width="42.140625" style="3" customWidth="1"/>
    <col min="6915" max="6915" width="20.28515625" style="3" customWidth="1"/>
    <col min="6916" max="6916" width="19" style="3" customWidth="1"/>
    <col min="6917" max="6917" width="19.42578125" style="3" customWidth="1"/>
    <col min="6918" max="7168" width="9.140625" style="3"/>
    <col min="7169" max="7169" width="36.42578125" style="3" customWidth="1"/>
    <col min="7170" max="7170" width="42.140625" style="3" customWidth="1"/>
    <col min="7171" max="7171" width="20.28515625" style="3" customWidth="1"/>
    <col min="7172" max="7172" width="19" style="3" customWidth="1"/>
    <col min="7173" max="7173" width="19.42578125" style="3" customWidth="1"/>
    <col min="7174" max="7424" width="9.140625" style="3"/>
    <col min="7425" max="7425" width="36.42578125" style="3" customWidth="1"/>
    <col min="7426" max="7426" width="42.140625" style="3" customWidth="1"/>
    <col min="7427" max="7427" width="20.28515625" style="3" customWidth="1"/>
    <col min="7428" max="7428" width="19" style="3" customWidth="1"/>
    <col min="7429" max="7429" width="19.42578125" style="3" customWidth="1"/>
    <col min="7430" max="7680" width="9.140625" style="3"/>
    <col min="7681" max="7681" width="36.42578125" style="3" customWidth="1"/>
    <col min="7682" max="7682" width="42.140625" style="3" customWidth="1"/>
    <col min="7683" max="7683" width="20.28515625" style="3" customWidth="1"/>
    <col min="7684" max="7684" width="19" style="3" customWidth="1"/>
    <col min="7685" max="7685" width="19.42578125" style="3" customWidth="1"/>
    <col min="7686" max="7936" width="9.140625" style="3"/>
    <col min="7937" max="7937" width="36.42578125" style="3" customWidth="1"/>
    <col min="7938" max="7938" width="42.140625" style="3" customWidth="1"/>
    <col min="7939" max="7939" width="20.28515625" style="3" customWidth="1"/>
    <col min="7940" max="7940" width="19" style="3" customWidth="1"/>
    <col min="7941" max="7941" width="19.42578125" style="3" customWidth="1"/>
    <col min="7942" max="8192" width="9.140625" style="3"/>
    <col min="8193" max="8193" width="36.42578125" style="3" customWidth="1"/>
    <col min="8194" max="8194" width="42.140625" style="3" customWidth="1"/>
    <col min="8195" max="8195" width="20.28515625" style="3" customWidth="1"/>
    <col min="8196" max="8196" width="19" style="3" customWidth="1"/>
    <col min="8197" max="8197" width="19.42578125" style="3" customWidth="1"/>
    <col min="8198" max="8448" width="9.140625" style="3"/>
    <col min="8449" max="8449" width="36.42578125" style="3" customWidth="1"/>
    <col min="8450" max="8450" width="42.140625" style="3" customWidth="1"/>
    <col min="8451" max="8451" width="20.28515625" style="3" customWidth="1"/>
    <col min="8452" max="8452" width="19" style="3" customWidth="1"/>
    <col min="8453" max="8453" width="19.42578125" style="3" customWidth="1"/>
    <col min="8454" max="8704" width="9.140625" style="3"/>
    <col min="8705" max="8705" width="36.42578125" style="3" customWidth="1"/>
    <col min="8706" max="8706" width="42.140625" style="3" customWidth="1"/>
    <col min="8707" max="8707" width="20.28515625" style="3" customWidth="1"/>
    <col min="8708" max="8708" width="19" style="3" customWidth="1"/>
    <col min="8709" max="8709" width="19.42578125" style="3" customWidth="1"/>
    <col min="8710" max="8960" width="9.140625" style="3"/>
    <col min="8961" max="8961" width="36.42578125" style="3" customWidth="1"/>
    <col min="8962" max="8962" width="42.140625" style="3" customWidth="1"/>
    <col min="8963" max="8963" width="20.28515625" style="3" customWidth="1"/>
    <col min="8964" max="8964" width="19" style="3" customWidth="1"/>
    <col min="8965" max="8965" width="19.42578125" style="3" customWidth="1"/>
    <col min="8966" max="9216" width="9.140625" style="3"/>
    <col min="9217" max="9217" width="36.42578125" style="3" customWidth="1"/>
    <col min="9218" max="9218" width="42.140625" style="3" customWidth="1"/>
    <col min="9219" max="9219" width="20.28515625" style="3" customWidth="1"/>
    <col min="9220" max="9220" width="19" style="3" customWidth="1"/>
    <col min="9221" max="9221" width="19.42578125" style="3" customWidth="1"/>
    <col min="9222" max="9472" width="9.140625" style="3"/>
    <col min="9473" max="9473" width="36.42578125" style="3" customWidth="1"/>
    <col min="9474" max="9474" width="42.140625" style="3" customWidth="1"/>
    <col min="9475" max="9475" width="20.28515625" style="3" customWidth="1"/>
    <col min="9476" max="9476" width="19" style="3" customWidth="1"/>
    <col min="9477" max="9477" width="19.42578125" style="3" customWidth="1"/>
    <col min="9478" max="9728" width="9.140625" style="3"/>
    <col min="9729" max="9729" width="36.42578125" style="3" customWidth="1"/>
    <col min="9730" max="9730" width="42.140625" style="3" customWidth="1"/>
    <col min="9731" max="9731" width="20.28515625" style="3" customWidth="1"/>
    <col min="9732" max="9732" width="19" style="3" customWidth="1"/>
    <col min="9733" max="9733" width="19.42578125" style="3" customWidth="1"/>
    <col min="9734" max="9984" width="9.140625" style="3"/>
    <col min="9985" max="9985" width="36.42578125" style="3" customWidth="1"/>
    <col min="9986" max="9986" width="42.140625" style="3" customWidth="1"/>
    <col min="9987" max="9987" width="20.28515625" style="3" customWidth="1"/>
    <col min="9988" max="9988" width="19" style="3" customWidth="1"/>
    <col min="9989" max="9989" width="19.42578125" style="3" customWidth="1"/>
    <col min="9990" max="10240" width="9.140625" style="3"/>
    <col min="10241" max="10241" width="36.42578125" style="3" customWidth="1"/>
    <col min="10242" max="10242" width="42.140625" style="3" customWidth="1"/>
    <col min="10243" max="10243" width="20.28515625" style="3" customWidth="1"/>
    <col min="10244" max="10244" width="19" style="3" customWidth="1"/>
    <col min="10245" max="10245" width="19.42578125" style="3" customWidth="1"/>
    <col min="10246" max="10496" width="9.140625" style="3"/>
    <col min="10497" max="10497" width="36.42578125" style="3" customWidth="1"/>
    <col min="10498" max="10498" width="42.140625" style="3" customWidth="1"/>
    <col min="10499" max="10499" width="20.28515625" style="3" customWidth="1"/>
    <col min="10500" max="10500" width="19" style="3" customWidth="1"/>
    <col min="10501" max="10501" width="19.42578125" style="3" customWidth="1"/>
    <col min="10502" max="10752" width="9.140625" style="3"/>
    <col min="10753" max="10753" width="36.42578125" style="3" customWidth="1"/>
    <col min="10754" max="10754" width="42.140625" style="3" customWidth="1"/>
    <col min="10755" max="10755" width="20.28515625" style="3" customWidth="1"/>
    <col min="10756" max="10756" width="19" style="3" customWidth="1"/>
    <col min="10757" max="10757" width="19.42578125" style="3" customWidth="1"/>
    <col min="10758" max="11008" width="9.140625" style="3"/>
    <col min="11009" max="11009" width="36.42578125" style="3" customWidth="1"/>
    <col min="11010" max="11010" width="42.140625" style="3" customWidth="1"/>
    <col min="11011" max="11011" width="20.28515625" style="3" customWidth="1"/>
    <col min="11012" max="11012" width="19" style="3" customWidth="1"/>
    <col min="11013" max="11013" width="19.42578125" style="3" customWidth="1"/>
    <col min="11014" max="11264" width="9.140625" style="3"/>
    <col min="11265" max="11265" width="36.42578125" style="3" customWidth="1"/>
    <col min="11266" max="11266" width="42.140625" style="3" customWidth="1"/>
    <col min="11267" max="11267" width="20.28515625" style="3" customWidth="1"/>
    <col min="11268" max="11268" width="19" style="3" customWidth="1"/>
    <col min="11269" max="11269" width="19.42578125" style="3" customWidth="1"/>
    <col min="11270" max="11520" width="9.140625" style="3"/>
    <col min="11521" max="11521" width="36.42578125" style="3" customWidth="1"/>
    <col min="11522" max="11522" width="42.140625" style="3" customWidth="1"/>
    <col min="11523" max="11523" width="20.28515625" style="3" customWidth="1"/>
    <col min="11524" max="11524" width="19" style="3" customWidth="1"/>
    <col min="11525" max="11525" width="19.42578125" style="3" customWidth="1"/>
    <col min="11526" max="11776" width="9.140625" style="3"/>
    <col min="11777" max="11777" width="36.42578125" style="3" customWidth="1"/>
    <col min="11778" max="11778" width="42.140625" style="3" customWidth="1"/>
    <col min="11779" max="11779" width="20.28515625" style="3" customWidth="1"/>
    <col min="11780" max="11780" width="19" style="3" customWidth="1"/>
    <col min="11781" max="11781" width="19.42578125" style="3" customWidth="1"/>
    <col min="11782" max="12032" width="9.140625" style="3"/>
    <col min="12033" max="12033" width="36.42578125" style="3" customWidth="1"/>
    <col min="12034" max="12034" width="42.140625" style="3" customWidth="1"/>
    <col min="12035" max="12035" width="20.28515625" style="3" customWidth="1"/>
    <col min="12036" max="12036" width="19" style="3" customWidth="1"/>
    <col min="12037" max="12037" width="19.42578125" style="3" customWidth="1"/>
    <col min="12038" max="12288" width="9.140625" style="3"/>
    <col min="12289" max="12289" width="36.42578125" style="3" customWidth="1"/>
    <col min="12290" max="12290" width="42.140625" style="3" customWidth="1"/>
    <col min="12291" max="12291" width="20.28515625" style="3" customWidth="1"/>
    <col min="12292" max="12292" width="19" style="3" customWidth="1"/>
    <col min="12293" max="12293" width="19.42578125" style="3" customWidth="1"/>
    <col min="12294" max="12544" width="9.140625" style="3"/>
    <col min="12545" max="12545" width="36.42578125" style="3" customWidth="1"/>
    <col min="12546" max="12546" width="42.140625" style="3" customWidth="1"/>
    <col min="12547" max="12547" width="20.28515625" style="3" customWidth="1"/>
    <col min="12548" max="12548" width="19" style="3" customWidth="1"/>
    <col min="12549" max="12549" width="19.42578125" style="3" customWidth="1"/>
    <col min="12550" max="12800" width="9.140625" style="3"/>
    <col min="12801" max="12801" width="36.42578125" style="3" customWidth="1"/>
    <col min="12802" max="12802" width="42.140625" style="3" customWidth="1"/>
    <col min="12803" max="12803" width="20.28515625" style="3" customWidth="1"/>
    <col min="12804" max="12804" width="19" style="3" customWidth="1"/>
    <col min="12805" max="12805" width="19.42578125" style="3" customWidth="1"/>
    <col min="12806" max="13056" width="9.140625" style="3"/>
    <col min="13057" max="13057" width="36.42578125" style="3" customWidth="1"/>
    <col min="13058" max="13058" width="42.140625" style="3" customWidth="1"/>
    <col min="13059" max="13059" width="20.28515625" style="3" customWidth="1"/>
    <col min="13060" max="13060" width="19" style="3" customWidth="1"/>
    <col min="13061" max="13061" width="19.42578125" style="3" customWidth="1"/>
    <col min="13062" max="13312" width="9.140625" style="3"/>
    <col min="13313" max="13313" width="36.42578125" style="3" customWidth="1"/>
    <col min="13314" max="13314" width="42.140625" style="3" customWidth="1"/>
    <col min="13315" max="13315" width="20.28515625" style="3" customWidth="1"/>
    <col min="13316" max="13316" width="19" style="3" customWidth="1"/>
    <col min="13317" max="13317" width="19.42578125" style="3" customWidth="1"/>
    <col min="13318" max="13568" width="9.140625" style="3"/>
    <col min="13569" max="13569" width="36.42578125" style="3" customWidth="1"/>
    <col min="13570" max="13570" width="42.140625" style="3" customWidth="1"/>
    <col min="13571" max="13571" width="20.28515625" style="3" customWidth="1"/>
    <col min="13572" max="13572" width="19" style="3" customWidth="1"/>
    <col min="13573" max="13573" width="19.42578125" style="3" customWidth="1"/>
    <col min="13574" max="13824" width="9.140625" style="3"/>
    <col min="13825" max="13825" width="36.42578125" style="3" customWidth="1"/>
    <col min="13826" max="13826" width="42.140625" style="3" customWidth="1"/>
    <col min="13827" max="13827" width="20.28515625" style="3" customWidth="1"/>
    <col min="13828" max="13828" width="19" style="3" customWidth="1"/>
    <col min="13829" max="13829" width="19.42578125" style="3" customWidth="1"/>
    <col min="13830" max="14080" width="9.140625" style="3"/>
    <col min="14081" max="14081" width="36.42578125" style="3" customWidth="1"/>
    <col min="14082" max="14082" width="42.140625" style="3" customWidth="1"/>
    <col min="14083" max="14083" width="20.28515625" style="3" customWidth="1"/>
    <col min="14084" max="14084" width="19" style="3" customWidth="1"/>
    <col min="14085" max="14085" width="19.42578125" style="3" customWidth="1"/>
    <col min="14086" max="14336" width="9.140625" style="3"/>
    <col min="14337" max="14337" width="36.42578125" style="3" customWidth="1"/>
    <col min="14338" max="14338" width="42.140625" style="3" customWidth="1"/>
    <col min="14339" max="14339" width="20.28515625" style="3" customWidth="1"/>
    <col min="14340" max="14340" width="19" style="3" customWidth="1"/>
    <col min="14341" max="14341" width="19.42578125" style="3" customWidth="1"/>
    <col min="14342" max="14592" width="9.140625" style="3"/>
    <col min="14593" max="14593" width="36.42578125" style="3" customWidth="1"/>
    <col min="14594" max="14594" width="42.140625" style="3" customWidth="1"/>
    <col min="14595" max="14595" width="20.28515625" style="3" customWidth="1"/>
    <col min="14596" max="14596" width="19" style="3" customWidth="1"/>
    <col min="14597" max="14597" width="19.42578125" style="3" customWidth="1"/>
    <col min="14598" max="14848" width="9.140625" style="3"/>
    <col min="14849" max="14849" width="36.42578125" style="3" customWidth="1"/>
    <col min="14850" max="14850" width="42.140625" style="3" customWidth="1"/>
    <col min="14851" max="14851" width="20.28515625" style="3" customWidth="1"/>
    <col min="14852" max="14852" width="19" style="3" customWidth="1"/>
    <col min="14853" max="14853" width="19.42578125" style="3" customWidth="1"/>
    <col min="14854" max="15104" width="9.140625" style="3"/>
    <col min="15105" max="15105" width="36.42578125" style="3" customWidth="1"/>
    <col min="15106" max="15106" width="42.140625" style="3" customWidth="1"/>
    <col min="15107" max="15107" width="20.28515625" style="3" customWidth="1"/>
    <col min="15108" max="15108" width="19" style="3" customWidth="1"/>
    <col min="15109" max="15109" width="19.42578125" style="3" customWidth="1"/>
    <col min="15110" max="15360" width="9.140625" style="3"/>
    <col min="15361" max="15361" width="36.42578125" style="3" customWidth="1"/>
    <col min="15362" max="15362" width="42.140625" style="3" customWidth="1"/>
    <col min="15363" max="15363" width="20.28515625" style="3" customWidth="1"/>
    <col min="15364" max="15364" width="19" style="3" customWidth="1"/>
    <col min="15365" max="15365" width="19.42578125" style="3" customWidth="1"/>
    <col min="15366" max="15616" width="9.140625" style="3"/>
    <col min="15617" max="15617" width="36.42578125" style="3" customWidth="1"/>
    <col min="15618" max="15618" width="42.140625" style="3" customWidth="1"/>
    <col min="15619" max="15619" width="20.28515625" style="3" customWidth="1"/>
    <col min="15620" max="15620" width="19" style="3" customWidth="1"/>
    <col min="15621" max="15621" width="19.42578125" style="3" customWidth="1"/>
    <col min="15622" max="15872" width="9.140625" style="3"/>
    <col min="15873" max="15873" width="36.42578125" style="3" customWidth="1"/>
    <col min="15874" max="15874" width="42.140625" style="3" customWidth="1"/>
    <col min="15875" max="15875" width="20.28515625" style="3" customWidth="1"/>
    <col min="15876" max="15876" width="19" style="3" customWidth="1"/>
    <col min="15877" max="15877" width="19.42578125" style="3" customWidth="1"/>
    <col min="15878" max="16128" width="9.140625" style="3"/>
    <col min="16129" max="16129" width="36.42578125" style="3" customWidth="1"/>
    <col min="16130" max="16130" width="42.140625" style="3" customWidth="1"/>
    <col min="16131" max="16131" width="20.28515625" style="3" customWidth="1"/>
    <col min="16132" max="16132" width="19" style="3" customWidth="1"/>
    <col min="16133" max="16133" width="19.42578125" style="3" customWidth="1"/>
    <col min="16134" max="16384" width="9.140625" style="3"/>
  </cols>
  <sheetData>
    <row r="1" spans="1:8" x14ac:dyDescent="0.25">
      <c r="A1" s="1"/>
      <c r="B1" s="2"/>
      <c r="C1" s="191" t="s">
        <v>0</v>
      </c>
      <c r="D1" s="191"/>
      <c r="E1" s="191"/>
    </row>
    <row r="2" spans="1:8" ht="43.5" customHeight="1" x14ac:dyDescent="0.25">
      <c r="A2" s="4" t="s">
        <v>1</v>
      </c>
      <c r="B2" s="4"/>
      <c r="C2" s="193" t="s">
        <v>364</v>
      </c>
      <c r="D2" s="193"/>
      <c r="E2" s="193"/>
    </row>
    <row r="3" spans="1:8" ht="6" customHeight="1" x14ac:dyDescent="0.25">
      <c r="A3" s="1"/>
      <c r="B3" s="5"/>
      <c r="C3" s="173"/>
    </row>
    <row r="4" spans="1:8" ht="20.25" customHeight="1" x14ac:dyDescent="0.3">
      <c r="A4" s="192" t="s">
        <v>365</v>
      </c>
      <c r="B4" s="192"/>
      <c r="C4" s="192"/>
      <c r="D4" s="192"/>
      <c r="E4" s="192"/>
    </row>
    <row r="5" spans="1:8" ht="9.75" customHeight="1" x14ac:dyDescent="0.3">
      <c r="B5" s="8"/>
    </row>
    <row r="6" spans="1:8" ht="16.5" thickBot="1" x14ac:dyDescent="0.35">
      <c r="A6" s="8"/>
      <c r="B6" s="8"/>
      <c r="C6" s="173"/>
      <c r="E6" s="7" t="s">
        <v>2</v>
      </c>
    </row>
    <row r="7" spans="1:8" ht="20.25" customHeight="1" thickBot="1" x14ac:dyDescent="0.3">
      <c r="A7" s="9"/>
      <c r="B7" s="10" t="s">
        <v>3</v>
      </c>
      <c r="C7" s="11" t="s">
        <v>4</v>
      </c>
      <c r="D7" s="11" t="s">
        <v>5</v>
      </c>
      <c r="E7" s="9" t="s">
        <v>366</v>
      </c>
    </row>
    <row r="8" spans="1:8" ht="15" customHeight="1" x14ac:dyDescent="0.2">
      <c r="A8" s="12" t="s">
        <v>6</v>
      </c>
      <c r="B8" s="13" t="s">
        <v>7</v>
      </c>
      <c r="C8" s="180">
        <f>C31</f>
        <v>3196600</v>
      </c>
      <c r="D8" s="180">
        <f>D31</f>
        <v>3308000</v>
      </c>
      <c r="E8" s="180">
        <f>E31</f>
        <v>3429900</v>
      </c>
      <c r="H8" s="14"/>
    </row>
    <row r="9" spans="1:8" ht="15" customHeight="1" x14ac:dyDescent="0.2">
      <c r="A9" s="15" t="s">
        <v>8</v>
      </c>
      <c r="B9" s="16" t="s">
        <v>9</v>
      </c>
      <c r="C9" s="181">
        <f>C11+C10</f>
        <v>467600</v>
      </c>
      <c r="D9" s="181">
        <f>D11+D10</f>
        <v>505000</v>
      </c>
      <c r="E9" s="181">
        <f>E11+E10</f>
        <v>540000</v>
      </c>
    </row>
    <row r="10" spans="1:8" ht="15" customHeight="1" x14ac:dyDescent="0.2">
      <c r="A10" s="15" t="s">
        <v>10</v>
      </c>
      <c r="B10" s="16" t="s">
        <v>11</v>
      </c>
      <c r="C10" s="182"/>
      <c r="D10" s="182"/>
      <c r="E10" s="182"/>
    </row>
    <row r="11" spans="1:8" ht="15" customHeight="1" x14ac:dyDescent="0.2">
      <c r="A11" s="15" t="s">
        <v>12</v>
      </c>
      <c r="B11" s="17" t="s">
        <v>13</v>
      </c>
      <c r="C11" s="181">
        <f>C12</f>
        <v>467600</v>
      </c>
      <c r="D11" s="181">
        <f>D12</f>
        <v>505000</v>
      </c>
      <c r="E11" s="181">
        <f>E12</f>
        <v>540000</v>
      </c>
    </row>
    <row r="12" spans="1:8" ht="132" customHeight="1" x14ac:dyDescent="0.2">
      <c r="A12" s="174" t="s">
        <v>14</v>
      </c>
      <c r="B12" s="18" t="s">
        <v>15</v>
      </c>
      <c r="C12" s="182">
        <v>467600</v>
      </c>
      <c r="D12" s="182">
        <v>505000</v>
      </c>
      <c r="E12" s="182">
        <v>540000</v>
      </c>
    </row>
    <row r="13" spans="1:8" ht="2.25" hidden="1" customHeight="1" x14ac:dyDescent="0.2">
      <c r="A13" s="174" t="s">
        <v>16</v>
      </c>
      <c r="B13" s="18" t="s">
        <v>17</v>
      </c>
      <c r="C13" s="182">
        <v>290000</v>
      </c>
      <c r="D13" s="182">
        <v>290000</v>
      </c>
      <c r="E13" s="182">
        <v>290000</v>
      </c>
    </row>
    <row r="14" spans="1:8" ht="59.25" customHeight="1" x14ac:dyDescent="0.2">
      <c r="A14" s="15" t="s">
        <v>18</v>
      </c>
      <c r="B14" s="17" t="s">
        <v>377</v>
      </c>
      <c r="C14" s="181">
        <f>C16+C17+C18+C19</f>
        <v>2393700</v>
      </c>
      <c r="D14" s="181">
        <f>D16+D17+D18+D19</f>
        <v>2466400</v>
      </c>
      <c r="E14" s="181">
        <f>E16+E17+E18+E19</f>
        <v>2552100</v>
      </c>
    </row>
    <row r="15" spans="1:8" ht="59.25" customHeight="1" x14ac:dyDescent="0.2">
      <c r="A15" s="174" t="s">
        <v>19</v>
      </c>
      <c r="B15" s="18" t="s">
        <v>20</v>
      </c>
      <c r="C15" s="182">
        <f>C14</f>
        <v>2393700</v>
      </c>
      <c r="D15" s="182">
        <f>D14</f>
        <v>2466400</v>
      </c>
      <c r="E15" s="182">
        <f>E14</f>
        <v>2552100</v>
      </c>
    </row>
    <row r="16" spans="1:8" ht="126" customHeight="1" x14ac:dyDescent="0.2">
      <c r="A16" s="174" t="s">
        <v>21</v>
      </c>
      <c r="B16" s="18" t="s">
        <v>22</v>
      </c>
      <c r="C16" s="182">
        <v>1248400</v>
      </c>
      <c r="D16" s="182">
        <v>1283200</v>
      </c>
      <c r="E16" s="182">
        <v>1329400</v>
      </c>
    </row>
    <row r="17" spans="1:5" ht="161.25" customHeight="1" x14ac:dyDescent="0.2">
      <c r="A17" s="174" t="s">
        <v>23</v>
      </c>
      <c r="B17" s="18" t="s">
        <v>24</v>
      </c>
      <c r="C17" s="182">
        <v>5900</v>
      </c>
      <c r="D17" s="182">
        <v>6700</v>
      </c>
      <c r="E17" s="182">
        <v>7100</v>
      </c>
    </row>
    <row r="18" spans="1:5" ht="118.5" customHeight="1" x14ac:dyDescent="0.2">
      <c r="A18" s="174" t="s">
        <v>25</v>
      </c>
      <c r="B18" s="18" t="s">
        <v>26</v>
      </c>
      <c r="C18" s="182">
        <v>1294500</v>
      </c>
      <c r="D18" s="182">
        <v>1336000</v>
      </c>
      <c r="E18" s="182">
        <v>1384500</v>
      </c>
    </row>
    <row r="19" spans="1:5" ht="129.75" customHeight="1" x14ac:dyDescent="0.2">
      <c r="A19" s="19" t="s">
        <v>27</v>
      </c>
      <c r="B19" s="20" t="s">
        <v>28</v>
      </c>
      <c r="C19" s="183">
        <v>-155100</v>
      </c>
      <c r="D19" s="183">
        <v>-159500</v>
      </c>
      <c r="E19" s="183">
        <v>-168900</v>
      </c>
    </row>
    <row r="20" spans="1:5" ht="28.5" customHeight="1" x14ac:dyDescent="0.2">
      <c r="A20" s="15" t="s">
        <v>29</v>
      </c>
      <c r="B20" s="21" t="s">
        <v>30</v>
      </c>
      <c r="C20" s="181">
        <f>C21</f>
        <v>23000</v>
      </c>
      <c r="D20" s="181">
        <f>D21</f>
        <v>23000</v>
      </c>
      <c r="E20" s="181">
        <f>E21</f>
        <v>23000</v>
      </c>
    </row>
    <row r="21" spans="1:5" ht="33.75" customHeight="1" x14ac:dyDescent="0.2">
      <c r="A21" s="174" t="s">
        <v>31</v>
      </c>
      <c r="B21" s="22" t="s">
        <v>32</v>
      </c>
      <c r="C21" s="182">
        <v>23000</v>
      </c>
      <c r="D21" s="182">
        <v>23000</v>
      </c>
      <c r="E21" s="182">
        <v>23000</v>
      </c>
    </row>
    <row r="22" spans="1:5" ht="37.5" customHeight="1" x14ac:dyDescent="0.2">
      <c r="A22" s="15" t="s">
        <v>33</v>
      </c>
      <c r="B22" s="17" t="s">
        <v>34</v>
      </c>
      <c r="C22" s="181">
        <f>C24+C25</f>
        <v>236300</v>
      </c>
      <c r="D22" s="181">
        <f>D24+D25</f>
        <v>237600</v>
      </c>
      <c r="E22" s="181">
        <f>E24+E25</f>
        <v>238800</v>
      </c>
    </row>
    <row r="23" spans="1:5" ht="66.75" customHeight="1" x14ac:dyDescent="0.2">
      <c r="A23" s="15" t="s">
        <v>35</v>
      </c>
      <c r="B23" s="17" t="s">
        <v>36</v>
      </c>
      <c r="C23" s="181">
        <f>C24</f>
        <v>16300</v>
      </c>
      <c r="D23" s="181">
        <f t="shared" ref="D23:E23" si="0">D24</f>
        <v>17600</v>
      </c>
      <c r="E23" s="181">
        <f t="shared" si="0"/>
        <v>18800</v>
      </c>
    </row>
    <row r="24" spans="1:5" ht="80.25" customHeight="1" x14ac:dyDescent="0.2">
      <c r="A24" s="174" t="s">
        <v>37</v>
      </c>
      <c r="B24" s="18" t="s">
        <v>38</v>
      </c>
      <c r="C24" s="182">
        <v>16300</v>
      </c>
      <c r="D24" s="182">
        <v>17600</v>
      </c>
      <c r="E24" s="182">
        <v>18800</v>
      </c>
    </row>
    <row r="25" spans="1:5" ht="43.5" customHeight="1" x14ac:dyDescent="0.2">
      <c r="A25" s="15" t="s">
        <v>39</v>
      </c>
      <c r="B25" s="17" t="s">
        <v>40</v>
      </c>
      <c r="C25" s="181">
        <f>C26+C27</f>
        <v>220000</v>
      </c>
      <c r="D25" s="181">
        <f t="shared" ref="D25:E25" si="1">D26+D27</f>
        <v>220000</v>
      </c>
      <c r="E25" s="181">
        <f t="shared" si="1"/>
        <v>220000</v>
      </c>
    </row>
    <row r="26" spans="1:5" ht="68.25" customHeight="1" x14ac:dyDescent="0.2">
      <c r="A26" s="174" t="s">
        <v>41</v>
      </c>
      <c r="B26" s="18" t="s">
        <v>370</v>
      </c>
      <c r="C26" s="182">
        <v>20000</v>
      </c>
      <c r="D26" s="182">
        <v>20000</v>
      </c>
      <c r="E26" s="182">
        <v>20000</v>
      </c>
    </row>
    <row r="27" spans="1:5" ht="69" customHeight="1" x14ac:dyDescent="0.2">
      <c r="A27" s="174" t="s">
        <v>41</v>
      </c>
      <c r="B27" s="18" t="s">
        <v>369</v>
      </c>
      <c r="C27" s="182">
        <v>200000</v>
      </c>
      <c r="D27" s="182">
        <v>200000</v>
      </c>
      <c r="E27" s="182">
        <v>200000</v>
      </c>
    </row>
    <row r="28" spans="1:5" s="23" customFormat="1" ht="156.75" customHeight="1" thickBot="1" x14ac:dyDescent="0.25">
      <c r="A28" s="15" t="s">
        <v>42</v>
      </c>
      <c r="B28" s="17" t="s">
        <v>43</v>
      </c>
      <c r="C28" s="181">
        <v>76000</v>
      </c>
      <c r="D28" s="181">
        <v>76000</v>
      </c>
      <c r="E28" s="181">
        <v>76000</v>
      </c>
    </row>
    <row r="29" spans="1:5" ht="69" hidden="1" customHeight="1" x14ac:dyDescent="0.2">
      <c r="A29" s="174" t="s">
        <v>44</v>
      </c>
      <c r="B29" s="18" t="s">
        <v>45</v>
      </c>
      <c r="C29" s="182">
        <v>0</v>
      </c>
      <c r="D29" s="182">
        <v>0</v>
      </c>
      <c r="E29" s="182">
        <v>0</v>
      </c>
    </row>
    <row r="30" spans="1:5" ht="38.25" hidden="1" customHeight="1" thickBot="1" x14ac:dyDescent="0.25">
      <c r="A30" s="174" t="s">
        <v>46</v>
      </c>
      <c r="B30" s="18" t="s">
        <v>47</v>
      </c>
      <c r="C30" s="182">
        <v>0</v>
      </c>
      <c r="D30" s="182">
        <v>0</v>
      </c>
      <c r="E30" s="182">
        <v>0</v>
      </c>
    </row>
    <row r="31" spans="1:5" ht="15" customHeight="1" thickBot="1" x14ac:dyDescent="0.25">
      <c r="A31" s="24"/>
      <c r="B31" s="25" t="s">
        <v>48</v>
      </c>
      <c r="C31" s="184">
        <f>C9+C14+C22+C28+C29+C30+C20</f>
        <v>3196600</v>
      </c>
      <c r="D31" s="184">
        <f>D9+D14+D22+D28+D29+D30+D20</f>
        <v>3308000</v>
      </c>
      <c r="E31" s="184">
        <f>E9+E14+E22+E28+E29+E30+E20</f>
        <v>3429900</v>
      </c>
    </row>
    <row r="32" spans="1:5" ht="35.25" customHeight="1" x14ac:dyDescent="0.2">
      <c r="A32" s="15" t="s">
        <v>49</v>
      </c>
      <c r="B32" s="26" t="s">
        <v>50</v>
      </c>
      <c r="C32" s="181">
        <f>C33</f>
        <v>11585600</v>
      </c>
      <c r="D32" s="181">
        <f>D33</f>
        <v>9678200</v>
      </c>
      <c r="E32" s="181">
        <f>E33</f>
        <v>9624000</v>
      </c>
    </row>
    <row r="33" spans="1:5" ht="48.75" customHeight="1" x14ac:dyDescent="0.2">
      <c r="A33" s="15" t="s">
        <v>51</v>
      </c>
      <c r="B33" s="26" t="s">
        <v>52</v>
      </c>
      <c r="C33" s="181">
        <f>C34+C40+C46+C51</f>
        <v>11585600</v>
      </c>
      <c r="D33" s="181">
        <f>D34+D40+D46+D51</f>
        <v>9678200</v>
      </c>
      <c r="E33" s="181">
        <f>E34+E40+E46+E51</f>
        <v>9624000</v>
      </c>
    </row>
    <row r="34" spans="1:5" ht="48.75" customHeight="1" x14ac:dyDescent="0.2">
      <c r="A34" s="15" t="s">
        <v>53</v>
      </c>
      <c r="B34" s="26" t="s">
        <v>54</v>
      </c>
      <c r="C34" s="181">
        <f>C36+C37</f>
        <v>10977700</v>
      </c>
      <c r="D34" s="181">
        <f t="shared" ref="D34:E34" si="2">D36+D37</f>
        <v>9063500</v>
      </c>
      <c r="E34" s="181">
        <f t="shared" si="2"/>
        <v>9198800</v>
      </c>
    </row>
    <row r="35" spans="1:5" ht="48.75" hidden="1" customHeight="1" x14ac:dyDescent="0.2">
      <c r="A35" s="174" t="s">
        <v>55</v>
      </c>
      <c r="B35" s="27" t="s">
        <v>56</v>
      </c>
      <c r="C35" s="182">
        <v>0</v>
      </c>
      <c r="D35" s="182">
        <v>0</v>
      </c>
      <c r="E35" s="182">
        <f>E36</f>
        <v>2184500</v>
      </c>
    </row>
    <row r="36" spans="1:5" ht="77.25" customHeight="1" x14ac:dyDescent="0.2">
      <c r="A36" s="174" t="s">
        <v>58</v>
      </c>
      <c r="B36" s="27" t="s">
        <v>374</v>
      </c>
      <c r="C36" s="182">
        <v>2262200</v>
      </c>
      <c r="D36" s="182">
        <v>2121700</v>
      </c>
      <c r="E36" s="182">
        <v>2184500</v>
      </c>
    </row>
    <row r="37" spans="1:5" ht="99" customHeight="1" x14ac:dyDescent="0.2">
      <c r="A37" s="174" t="s">
        <v>57</v>
      </c>
      <c r="B37" s="27" t="s">
        <v>375</v>
      </c>
      <c r="C37" s="182">
        <v>8715500</v>
      </c>
      <c r="D37" s="182">
        <v>6941800</v>
      </c>
      <c r="E37" s="182">
        <v>7014300</v>
      </c>
    </row>
    <row r="38" spans="1:5" ht="0.75" hidden="1" customHeight="1" x14ac:dyDescent="0.2">
      <c r="A38" s="174" t="s">
        <v>58</v>
      </c>
      <c r="B38" s="27" t="s">
        <v>59</v>
      </c>
      <c r="C38" s="182">
        <v>7333200</v>
      </c>
      <c r="D38" s="182">
        <v>6862300</v>
      </c>
      <c r="E38" s="182">
        <v>5227100</v>
      </c>
    </row>
    <row r="39" spans="1:5" ht="66" hidden="1" customHeight="1" x14ac:dyDescent="0.2">
      <c r="A39" s="174" t="s">
        <v>376</v>
      </c>
      <c r="B39" s="27" t="s">
        <v>60</v>
      </c>
      <c r="C39" s="182">
        <v>0</v>
      </c>
      <c r="D39" s="182">
        <v>0</v>
      </c>
      <c r="E39" s="182">
        <v>0</v>
      </c>
    </row>
    <row r="40" spans="1:5" ht="51.75" customHeight="1" x14ac:dyDescent="0.2">
      <c r="A40" s="15" t="s">
        <v>61</v>
      </c>
      <c r="B40" s="26" t="s">
        <v>62</v>
      </c>
      <c r="C40" s="181">
        <f>C41</f>
        <v>424500</v>
      </c>
      <c r="D40" s="181">
        <f>D41</f>
        <v>424500</v>
      </c>
      <c r="E40" s="181">
        <f>E41</f>
        <v>424500</v>
      </c>
    </row>
    <row r="41" spans="1:5" ht="15.75" customHeight="1" x14ac:dyDescent="0.2">
      <c r="A41" s="174" t="s">
        <v>63</v>
      </c>
      <c r="B41" s="27" t="s">
        <v>64</v>
      </c>
      <c r="C41" s="182">
        <f>C42</f>
        <v>424500</v>
      </c>
      <c r="D41" s="182">
        <f>D43</f>
        <v>424500</v>
      </c>
      <c r="E41" s="182">
        <f>E43</f>
        <v>424500</v>
      </c>
    </row>
    <row r="42" spans="1:5" ht="31.5" customHeight="1" x14ac:dyDescent="0.2">
      <c r="A42" s="174" t="s">
        <v>65</v>
      </c>
      <c r="B42" s="27" t="s">
        <v>66</v>
      </c>
      <c r="C42" s="182">
        <f>C43</f>
        <v>424500</v>
      </c>
      <c r="D42" s="182">
        <f>D43</f>
        <v>424500</v>
      </c>
      <c r="E42" s="182">
        <f>E43</f>
        <v>424500</v>
      </c>
    </row>
    <row r="43" spans="1:5" ht="47.25" customHeight="1" x14ac:dyDescent="0.2">
      <c r="A43" s="174" t="s">
        <v>65</v>
      </c>
      <c r="B43" s="27" t="s">
        <v>67</v>
      </c>
      <c r="C43" s="182">
        <v>424500</v>
      </c>
      <c r="D43" s="182">
        <v>424500</v>
      </c>
      <c r="E43" s="182">
        <v>424500</v>
      </c>
    </row>
    <row r="44" spans="1:5" ht="16.5" hidden="1" customHeight="1" x14ac:dyDescent="0.2">
      <c r="A44" s="174"/>
      <c r="B44" s="28"/>
      <c r="C44" s="182"/>
      <c r="D44" s="182"/>
      <c r="E44" s="182"/>
    </row>
    <row r="45" spans="1:5" ht="27.75" hidden="1" customHeight="1" x14ac:dyDescent="0.2">
      <c r="A45" s="174"/>
      <c r="B45" s="28"/>
      <c r="C45" s="182"/>
      <c r="D45" s="182"/>
      <c r="E45" s="182"/>
    </row>
    <row r="46" spans="1:5" ht="46.5" customHeight="1" x14ac:dyDescent="0.2">
      <c r="A46" s="15" t="s">
        <v>68</v>
      </c>
      <c r="B46" s="26" t="s">
        <v>69</v>
      </c>
      <c r="C46" s="181">
        <f>C47+C49</f>
        <v>183400</v>
      </c>
      <c r="D46" s="181">
        <f t="shared" ref="D46:E46" si="3">D47+D49</f>
        <v>190200</v>
      </c>
      <c r="E46" s="181">
        <f t="shared" si="3"/>
        <v>700</v>
      </c>
    </row>
    <row r="47" spans="1:5" ht="86.25" customHeight="1" x14ac:dyDescent="0.2">
      <c r="A47" s="15" t="s">
        <v>70</v>
      </c>
      <c r="B47" s="26" t="s">
        <v>71</v>
      </c>
      <c r="C47" s="181">
        <f>C48</f>
        <v>182700</v>
      </c>
      <c r="D47" s="181">
        <f>D48</f>
        <v>189500</v>
      </c>
      <c r="E47" s="181">
        <f>E48</f>
        <v>0</v>
      </c>
    </row>
    <row r="48" spans="1:5" ht="81.75" customHeight="1" x14ac:dyDescent="0.2">
      <c r="A48" s="174" t="s">
        <v>72</v>
      </c>
      <c r="B48" s="27" t="s">
        <v>73</v>
      </c>
      <c r="C48" s="182">
        <v>182700</v>
      </c>
      <c r="D48" s="182">
        <v>189500</v>
      </c>
      <c r="E48" s="182">
        <v>0</v>
      </c>
    </row>
    <row r="49" spans="1:5" ht="65.25" customHeight="1" x14ac:dyDescent="0.2">
      <c r="A49" s="29" t="s">
        <v>74</v>
      </c>
      <c r="B49" s="30" t="s">
        <v>75</v>
      </c>
      <c r="C49" s="181">
        <f>C50</f>
        <v>700</v>
      </c>
      <c r="D49" s="181">
        <f>D50</f>
        <v>700</v>
      </c>
      <c r="E49" s="181">
        <f>E50</f>
        <v>700</v>
      </c>
    </row>
    <row r="50" spans="1:5" ht="27" hidden="1" customHeight="1" x14ac:dyDescent="0.2">
      <c r="A50" s="31" t="s">
        <v>76</v>
      </c>
      <c r="B50" s="32" t="s">
        <v>77</v>
      </c>
      <c r="C50" s="182">
        <v>700</v>
      </c>
      <c r="D50" s="182">
        <v>700</v>
      </c>
      <c r="E50" s="182">
        <v>700</v>
      </c>
    </row>
    <row r="51" spans="1:5" ht="22.5" hidden="1" customHeight="1" x14ac:dyDescent="0.2">
      <c r="A51" s="31" t="s">
        <v>78</v>
      </c>
      <c r="B51" s="33" t="s">
        <v>79</v>
      </c>
      <c r="C51" s="182">
        <v>0</v>
      </c>
      <c r="D51" s="182">
        <v>0</v>
      </c>
      <c r="E51" s="182">
        <v>0</v>
      </c>
    </row>
    <row r="52" spans="1:5" ht="17.25" hidden="1" customHeight="1" x14ac:dyDescent="0.2">
      <c r="A52" s="29" t="s">
        <v>80</v>
      </c>
      <c r="B52" s="30" t="s">
        <v>81</v>
      </c>
      <c r="C52" s="181">
        <v>0</v>
      </c>
      <c r="D52" s="181">
        <v>0</v>
      </c>
      <c r="E52" s="181">
        <v>0</v>
      </c>
    </row>
    <row r="53" spans="1:5" ht="13.5" customHeight="1" x14ac:dyDescent="0.2">
      <c r="A53" s="34"/>
      <c r="B53" s="21" t="s">
        <v>82</v>
      </c>
      <c r="C53" s="181">
        <f>C31+C32+C52</f>
        <v>14782200</v>
      </c>
      <c r="D53" s="181">
        <f>D31+D32+D52</f>
        <v>12986200</v>
      </c>
      <c r="E53" s="181">
        <f>E31+E32+E52</f>
        <v>13053900</v>
      </c>
    </row>
    <row r="54" spans="1:5" ht="13.5" customHeight="1" x14ac:dyDescent="0.2">
      <c r="A54" s="34"/>
      <c r="B54" s="21" t="s">
        <v>83</v>
      </c>
      <c r="C54" s="181">
        <v>119872</v>
      </c>
      <c r="D54" s="181">
        <v>124050</v>
      </c>
      <c r="E54" s="181">
        <v>128621</v>
      </c>
    </row>
    <row r="55" spans="1:5" ht="16.5" hidden="1" x14ac:dyDescent="0.2">
      <c r="A55" s="35"/>
      <c r="B55" s="36"/>
      <c r="C55" s="185">
        <f>C53+C54</f>
        <v>14902072</v>
      </c>
      <c r="D55" s="185">
        <f>D53+D54</f>
        <v>13110250</v>
      </c>
      <c r="E55" s="185">
        <f>E53+E54</f>
        <v>13182521</v>
      </c>
    </row>
    <row r="56" spans="1:5" ht="16.5" x14ac:dyDescent="0.25">
      <c r="C56" s="181">
        <f>C53+C54</f>
        <v>14902072</v>
      </c>
      <c r="D56" s="181">
        <f>D53+D54</f>
        <v>13110250</v>
      </c>
      <c r="E56" s="181">
        <f>E53+E54</f>
        <v>13182521</v>
      </c>
    </row>
    <row r="60" spans="1:5" x14ac:dyDescent="0.25">
      <c r="C60" s="37"/>
      <c r="D60" s="37"/>
    </row>
    <row r="61" spans="1:5" x14ac:dyDescent="0.25">
      <c r="C61" s="37"/>
      <c r="D61" s="38"/>
      <c r="E61" s="38"/>
    </row>
    <row r="65" spans="3:5" x14ac:dyDescent="0.25">
      <c r="C65" s="37"/>
      <c r="D65" s="37"/>
      <c r="E65" s="37"/>
    </row>
  </sheetData>
  <mergeCells count="3">
    <mergeCell ref="C1:E1"/>
    <mergeCell ref="A4:E4"/>
    <mergeCell ref="C2:E2"/>
  </mergeCells>
  <pageMargins left="0.7" right="0.7" top="0.75" bottom="0.75" header="0.3" footer="0.3"/>
  <pageSetup paperSize="9" scale="60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Normal="100" workbookViewId="0">
      <selection activeCell="C11" sqref="C11"/>
    </sheetView>
  </sheetViews>
  <sheetFormatPr defaultRowHeight="12.75" x14ac:dyDescent="0.2"/>
  <cols>
    <col min="1" max="1" width="11.42578125" style="40" customWidth="1"/>
    <col min="2" max="2" width="51.140625" style="59" customWidth="1"/>
    <col min="3" max="3" width="36.42578125" style="60" customWidth="1"/>
    <col min="4" max="4" width="21.85546875" style="40" customWidth="1"/>
    <col min="5" max="5" width="21.7109375" style="40" customWidth="1"/>
    <col min="6" max="6" width="21.5703125" style="40" customWidth="1"/>
    <col min="7" max="256" width="9.140625" style="40"/>
    <col min="257" max="257" width="12.42578125" style="40" customWidth="1"/>
    <col min="258" max="258" width="51.140625" style="40" customWidth="1"/>
    <col min="259" max="259" width="36.42578125" style="40" customWidth="1"/>
    <col min="260" max="260" width="21.85546875" style="40" customWidth="1"/>
    <col min="261" max="261" width="21.7109375" style="40" customWidth="1"/>
    <col min="262" max="262" width="21.5703125" style="40" customWidth="1"/>
    <col min="263" max="512" width="9.140625" style="40"/>
    <col min="513" max="513" width="12.42578125" style="40" customWidth="1"/>
    <col min="514" max="514" width="51.140625" style="40" customWidth="1"/>
    <col min="515" max="515" width="36.42578125" style="40" customWidth="1"/>
    <col min="516" max="516" width="21.85546875" style="40" customWidth="1"/>
    <col min="517" max="517" width="21.7109375" style="40" customWidth="1"/>
    <col min="518" max="518" width="21.5703125" style="40" customWidth="1"/>
    <col min="519" max="768" width="9.140625" style="40"/>
    <col min="769" max="769" width="12.42578125" style="40" customWidth="1"/>
    <col min="770" max="770" width="51.140625" style="40" customWidth="1"/>
    <col min="771" max="771" width="36.42578125" style="40" customWidth="1"/>
    <col min="772" max="772" width="21.85546875" style="40" customWidth="1"/>
    <col min="773" max="773" width="21.7109375" style="40" customWidth="1"/>
    <col min="774" max="774" width="21.5703125" style="40" customWidth="1"/>
    <col min="775" max="1024" width="9.140625" style="40"/>
    <col min="1025" max="1025" width="12.42578125" style="40" customWidth="1"/>
    <col min="1026" max="1026" width="51.140625" style="40" customWidth="1"/>
    <col min="1027" max="1027" width="36.42578125" style="40" customWidth="1"/>
    <col min="1028" max="1028" width="21.85546875" style="40" customWidth="1"/>
    <col min="1029" max="1029" width="21.7109375" style="40" customWidth="1"/>
    <col min="1030" max="1030" width="21.5703125" style="40" customWidth="1"/>
    <col min="1031" max="1280" width="9.140625" style="40"/>
    <col min="1281" max="1281" width="12.42578125" style="40" customWidth="1"/>
    <col min="1282" max="1282" width="51.140625" style="40" customWidth="1"/>
    <col min="1283" max="1283" width="36.42578125" style="40" customWidth="1"/>
    <col min="1284" max="1284" width="21.85546875" style="40" customWidth="1"/>
    <col min="1285" max="1285" width="21.7109375" style="40" customWidth="1"/>
    <col min="1286" max="1286" width="21.5703125" style="40" customWidth="1"/>
    <col min="1287" max="1536" width="9.140625" style="40"/>
    <col min="1537" max="1537" width="12.42578125" style="40" customWidth="1"/>
    <col min="1538" max="1538" width="51.140625" style="40" customWidth="1"/>
    <col min="1539" max="1539" width="36.42578125" style="40" customWidth="1"/>
    <col min="1540" max="1540" width="21.85546875" style="40" customWidth="1"/>
    <col min="1541" max="1541" width="21.7109375" style="40" customWidth="1"/>
    <col min="1542" max="1542" width="21.5703125" style="40" customWidth="1"/>
    <col min="1543" max="1792" width="9.140625" style="40"/>
    <col min="1793" max="1793" width="12.42578125" style="40" customWidth="1"/>
    <col min="1794" max="1794" width="51.140625" style="40" customWidth="1"/>
    <col min="1795" max="1795" width="36.42578125" style="40" customWidth="1"/>
    <col min="1796" max="1796" width="21.85546875" style="40" customWidth="1"/>
    <col min="1797" max="1797" width="21.7109375" style="40" customWidth="1"/>
    <col min="1798" max="1798" width="21.5703125" style="40" customWidth="1"/>
    <col min="1799" max="2048" width="9.140625" style="40"/>
    <col min="2049" max="2049" width="12.42578125" style="40" customWidth="1"/>
    <col min="2050" max="2050" width="51.140625" style="40" customWidth="1"/>
    <col min="2051" max="2051" width="36.42578125" style="40" customWidth="1"/>
    <col min="2052" max="2052" width="21.85546875" style="40" customWidth="1"/>
    <col min="2053" max="2053" width="21.7109375" style="40" customWidth="1"/>
    <col min="2054" max="2054" width="21.5703125" style="40" customWidth="1"/>
    <col min="2055" max="2304" width="9.140625" style="40"/>
    <col min="2305" max="2305" width="12.42578125" style="40" customWidth="1"/>
    <col min="2306" max="2306" width="51.140625" style="40" customWidth="1"/>
    <col min="2307" max="2307" width="36.42578125" style="40" customWidth="1"/>
    <col min="2308" max="2308" width="21.85546875" style="40" customWidth="1"/>
    <col min="2309" max="2309" width="21.7109375" style="40" customWidth="1"/>
    <col min="2310" max="2310" width="21.5703125" style="40" customWidth="1"/>
    <col min="2311" max="2560" width="9.140625" style="40"/>
    <col min="2561" max="2561" width="12.42578125" style="40" customWidth="1"/>
    <col min="2562" max="2562" width="51.140625" style="40" customWidth="1"/>
    <col min="2563" max="2563" width="36.42578125" style="40" customWidth="1"/>
    <col min="2564" max="2564" width="21.85546875" style="40" customWidth="1"/>
    <col min="2565" max="2565" width="21.7109375" style="40" customWidth="1"/>
    <col min="2566" max="2566" width="21.5703125" style="40" customWidth="1"/>
    <col min="2567" max="2816" width="9.140625" style="40"/>
    <col min="2817" max="2817" width="12.42578125" style="40" customWidth="1"/>
    <col min="2818" max="2818" width="51.140625" style="40" customWidth="1"/>
    <col min="2819" max="2819" width="36.42578125" style="40" customWidth="1"/>
    <col min="2820" max="2820" width="21.85546875" style="40" customWidth="1"/>
    <col min="2821" max="2821" width="21.7109375" style="40" customWidth="1"/>
    <col min="2822" max="2822" width="21.5703125" style="40" customWidth="1"/>
    <col min="2823" max="3072" width="9.140625" style="40"/>
    <col min="3073" max="3073" width="12.42578125" style="40" customWidth="1"/>
    <col min="3074" max="3074" width="51.140625" style="40" customWidth="1"/>
    <col min="3075" max="3075" width="36.42578125" style="40" customWidth="1"/>
    <col min="3076" max="3076" width="21.85546875" style="40" customWidth="1"/>
    <col min="3077" max="3077" width="21.7109375" style="40" customWidth="1"/>
    <col min="3078" max="3078" width="21.5703125" style="40" customWidth="1"/>
    <col min="3079" max="3328" width="9.140625" style="40"/>
    <col min="3329" max="3329" width="12.42578125" style="40" customWidth="1"/>
    <col min="3330" max="3330" width="51.140625" style="40" customWidth="1"/>
    <col min="3331" max="3331" width="36.42578125" style="40" customWidth="1"/>
    <col min="3332" max="3332" width="21.85546875" style="40" customWidth="1"/>
    <col min="3333" max="3333" width="21.7109375" style="40" customWidth="1"/>
    <col min="3334" max="3334" width="21.5703125" style="40" customWidth="1"/>
    <col min="3335" max="3584" width="9.140625" style="40"/>
    <col min="3585" max="3585" width="12.42578125" style="40" customWidth="1"/>
    <col min="3586" max="3586" width="51.140625" style="40" customWidth="1"/>
    <col min="3587" max="3587" width="36.42578125" style="40" customWidth="1"/>
    <col min="3588" max="3588" width="21.85546875" style="40" customWidth="1"/>
    <col min="3589" max="3589" width="21.7109375" style="40" customWidth="1"/>
    <col min="3590" max="3590" width="21.5703125" style="40" customWidth="1"/>
    <col min="3591" max="3840" width="9.140625" style="40"/>
    <col min="3841" max="3841" width="12.42578125" style="40" customWidth="1"/>
    <col min="3842" max="3842" width="51.140625" style="40" customWidth="1"/>
    <col min="3843" max="3843" width="36.42578125" style="40" customWidth="1"/>
    <col min="3844" max="3844" width="21.85546875" style="40" customWidth="1"/>
    <col min="3845" max="3845" width="21.7109375" style="40" customWidth="1"/>
    <col min="3846" max="3846" width="21.5703125" style="40" customWidth="1"/>
    <col min="3847" max="4096" width="9.140625" style="40"/>
    <col min="4097" max="4097" width="12.42578125" style="40" customWidth="1"/>
    <col min="4098" max="4098" width="51.140625" style="40" customWidth="1"/>
    <col min="4099" max="4099" width="36.42578125" style="40" customWidth="1"/>
    <col min="4100" max="4100" width="21.85546875" style="40" customWidth="1"/>
    <col min="4101" max="4101" width="21.7109375" style="40" customWidth="1"/>
    <col min="4102" max="4102" width="21.5703125" style="40" customWidth="1"/>
    <col min="4103" max="4352" width="9.140625" style="40"/>
    <col min="4353" max="4353" width="12.42578125" style="40" customWidth="1"/>
    <col min="4354" max="4354" width="51.140625" style="40" customWidth="1"/>
    <col min="4355" max="4355" width="36.42578125" style="40" customWidth="1"/>
    <col min="4356" max="4356" width="21.85546875" style="40" customWidth="1"/>
    <col min="4357" max="4357" width="21.7109375" style="40" customWidth="1"/>
    <col min="4358" max="4358" width="21.5703125" style="40" customWidth="1"/>
    <col min="4359" max="4608" width="9.140625" style="40"/>
    <col min="4609" max="4609" width="12.42578125" style="40" customWidth="1"/>
    <col min="4610" max="4610" width="51.140625" style="40" customWidth="1"/>
    <col min="4611" max="4611" width="36.42578125" style="40" customWidth="1"/>
    <col min="4612" max="4612" width="21.85546875" style="40" customWidth="1"/>
    <col min="4613" max="4613" width="21.7109375" style="40" customWidth="1"/>
    <col min="4614" max="4614" width="21.5703125" style="40" customWidth="1"/>
    <col min="4615" max="4864" width="9.140625" style="40"/>
    <col min="4865" max="4865" width="12.42578125" style="40" customWidth="1"/>
    <col min="4866" max="4866" width="51.140625" style="40" customWidth="1"/>
    <col min="4867" max="4867" width="36.42578125" style="40" customWidth="1"/>
    <col min="4868" max="4868" width="21.85546875" style="40" customWidth="1"/>
    <col min="4869" max="4869" width="21.7109375" style="40" customWidth="1"/>
    <col min="4870" max="4870" width="21.5703125" style="40" customWidth="1"/>
    <col min="4871" max="5120" width="9.140625" style="40"/>
    <col min="5121" max="5121" width="12.42578125" style="40" customWidth="1"/>
    <col min="5122" max="5122" width="51.140625" style="40" customWidth="1"/>
    <col min="5123" max="5123" width="36.42578125" style="40" customWidth="1"/>
    <col min="5124" max="5124" width="21.85546875" style="40" customWidth="1"/>
    <col min="5125" max="5125" width="21.7109375" style="40" customWidth="1"/>
    <col min="5126" max="5126" width="21.5703125" style="40" customWidth="1"/>
    <col min="5127" max="5376" width="9.140625" style="40"/>
    <col min="5377" max="5377" width="12.42578125" style="40" customWidth="1"/>
    <col min="5378" max="5378" width="51.140625" style="40" customWidth="1"/>
    <col min="5379" max="5379" width="36.42578125" style="40" customWidth="1"/>
    <col min="5380" max="5380" width="21.85546875" style="40" customWidth="1"/>
    <col min="5381" max="5381" width="21.7109375" style="40" customWidth="1"/>
    <col min="5382" max="5382" width="21.5703125" style="40" customWidth="1"/>
    <col min="5383" max="5632" width="9.140625" style="40"/>
    <col min="5633" max="5633" width="12.42578125" style="40" customWidth="1"/>
    <col min="5634" max="5634" width="51.140625" style="40" customWidth="1"/>
    <col min="5635" max="5635" width="36.42578125" style="40" customWidth="1"/>
    <col min="5636" max="5636" width="21.85546875" style="40" customWidth="1"/>
    <col min="5637" max="5637" width="21.7109375" style="40" customWidth="1"/>
    <col min="5638" max="5638" width="21.5703125" style="40" customWidth="1"/>
    <col min="5639" max="5888" width="9.140625" style="40"/>
    <col min="5889" max="5889" width="12.42578125" style="40" customWidth="1"/>
    <col min="5890" max="5890" width="51.140625" style="40" customWidth="1"/>
    <col min="5891" max="5891" width="36.42578125" style="40" customWidth="1"/>
    <col min="5892" max="5892" width="21.85546875" style="40" customWidth="1"/>
    <col min="5893" max="5893" width="21.7109375" style="40" customWidth="1"/>
    <col min="5894" max="5894" width="21.5703125" style="40" customWidth="1"/>
    <col min="5895" max="6144" width="9.140625" style="40"/>
    <col min="6145" max="6145" width="12.42578125" style="40" customWidth="1"/>
    <col min="6146" max="6146" width="51.140625" style="40" customWidth="1"/>
    <col min="6147" max="6147" width="36.42578125" style="40" customWidth="1"/>
    <col min="6148" max="6148" width="21.85546875" style="40" customWidth="1"/>
    <col min="6149" max="6149" width="21.7109375" style="40" customWidth="1"/>
    <col min="6150" max="6150" width="21.5703125" style="40" customWidth="1"/>
    <col min="6151" max="6400" width="9.140625" style="40"/>
    <col min="6401" max="6401" width="12.42578125" style="40" customWidth="1"/>
    <col min="6402" max="6402" width="51.140625" style="40" customWidth="1"/>
    <col min="6403" max="6403" width="36.42578125" style="40" customWidth="1"/>
    <col min="6404" max="6404" width="21.85546875" style="40" customWidth="1"/>
    <col min="6405" max="6405" width="21.7109375" style="40" customWidth="1"/>
    <col min="6406" max="6406" width="21.5703125" style="40" customWidth="1"/>
    <col min="6407" max="6656" width="9.140625" style="40"/>
    <col min="6657" max="6657" width="12.42578125" style="40" customWidth="1"/>
    <col min="6658" max="6658" width="51.140625" style="40" customWidth="1"/>
    <col min="6659" max="6659" width="36.42578125" style="40" customWidth="1"/>
    <col min="6660" max="6660" width="21.85546875" style="40" customWidth="1"/>
    <col min="6661" max="6661" width="21.7109375" style="40" customWidth="1"/>
    <col min="6662" max="6662" width="21.5703125" style="40" customWidth="1"/>
    <col min="6663" max="6912" width="9.140625" style="40"/>
    <col min="6913" max="6913" width="12.42578125" style="40" customWidth="1"/>
    <col min="6914" max="6914" width="51.140625" style="40" customWidth="1"/>
    <col min="6915" max="6915" width="36.42578125" style="40" customWidth="1"/>
    <col min="6916" max="6916" width="21.85546875" style="40" customWidth="1"/>
    <col min="6917" max="6917" width="21.7109375" style="40" customWidth="1"/>
    <col min="6918" max="6918" width="21.5703125" style="40" customWidth="1"/>
    <col min="6919" max="7168" width="9.140625" style="40"/>
    <col min="7169" max="7169" width="12.42578125" style="40" customWidth="1"/>
    <col min="7170" max="7170" width="51.140625" style="40" customWidth="1"/>
    <col min="7171" max="7171" width="36.42578125" style="40" customWidth="1"/>
    <col min="7172" max="7172" width="21.85546875" style="40" customWidth="1"/>
    <col min="7173" max="7173" width="21.7109375" style="40" customWidth="1"/>
    <col min="7174" max="7174" width="21.5703125" style="40" customWidth="1"/>
    <col min="7175" max="7424" width="9.140625" style="40"/>
    <col min="7425" max="7425" width="12.42578125" style="40" customWidth="1"/>
    <col min="7426" max="7426" width="51.140625" style="40" customWidth="1"/>
    <col min="7427" max="7427" width="36.42578125" style="40" customWidth="1"/>
    <col min="7428" max="7428" width="21.85546875" style="40" customWidth="1"/>
    <col min="7429" max="7429" width="21.7109375" style="40" customWidth="1"/>
    <col min="7430" max="7430" width="21.5703125" style="40" customWidth="1"/>
    <col min="7431" max="7680" width="9.140625" style="40"/>
    <col min="7681" max="7681" width="12.42578125" style="40" customWidth="1"/>
    <col min="7682" max="7682" width="51.140625" style="40" customWidth="1"/>
    <col min="7683" max="7683" width="36.42578125" style="40" customWidth="1"/>
    <col min="7684" max="7684" width="21.85546875" style="40" customWidth="1"/>
    <col min="7685" max="7685" width="21.7109375" style="40" customWidth="1"/>
    <col min="7686" max="7686" width="21.5703125" style="40" customWidth="1"/>
    <col min="7687" max="7936" width="9.140625" style="40"/>
    <col min="7937" max="7937" width="12.42578125" style="40" customWidth="1"/>
    <col min="7938" max="7938" width="51.140625" style="40" customWidth="1"/>
    <col min="7939" max="7939" width="36.42578125" style="40" customWidth="1"/>
    <col min="7940" max="7940" width="21.85546875" style="40" customWidth="1"/>
    <col min="7941" max="7941" width="21.7109375" style="40" customWidth="1"/>
    <col min="7942" max="7942" width="21.5703125" style="40" customWidth="1"/>
    <col min="7943" max="8192" width="9.140625" style="40"/>
    <col min="8193" max="8193" width="12.42578125" style="40" customWidth="1"/>
    <col min="8194" max="8194" width="51.140625" style="40" customWidth="1"/>
    <col min="8195" max="8195" width="36.42578125" style="40" customWidth="1"/>
    <col min="8196" max="8196" width="21.85546875" style="40" customWidth="1"/>
    <col min="8197" max="8197" width="21.7109375" style="40" customWidth="1"/>
    <col min="8198" max="8198" width="21.5703125" style="40" customWidth="1"/>
    <col min="8199" max="8448" width="9.140625" style="40"/>
    <col min="8449" max="8449" width="12.42578125" style="40" customWidth="1"/>
    <col min="8450" max="8450" width="51.140625" style="40" customWidth="1"/>
    <col min="8451" max="8451" width="36.42578125" style="40" customWidth="1"/>
    <col min="8452" max="8452" width="21.85546875" style="40" customWidth="1"/>
    <col min="8453" max="8453" width="21.7109375" style="40" customWidth="1"/>
    <col min="8454" max="8454" width="21.5703125" style="40" customWidth="1"/>
    <col min="8455" max="8704" width="9.140625" style="40"/>
    <col min="8705" max="8705" width="12.42578125" style="40" customWidth="1"/>
    <col min="8706" max="8706" width="51.140625" style="40" customWidth="1"/>
    <col min="8707" max="8707" width="36.42578125" style="40" customWidth="1"/>
    <col min="8708" max="8708" width="21.85546875" style="40" customWidth="1"/>
    <col min="8709" max="8709" width="21.7109375" style="40" customWidth="1"/>
    <col min="8710" max="8710" width="21.5703125" style="40" customWidth="1"/>
    <col min="8711" max="8960" width="9.140625" style="40"/>
    <col min="8961" max="8961" width="12.42578125" style="40" customWidth="1"/>
    <col min="8962" max="8962" width="51.140625" style="40" customWidth="1"/>
    <col min="8963" max="8963" width="36.42578125" style="40" customWidth="1"/>
    <col min="8964" max="8964" width="21.85546875" style="40" customWidth="1"/>
    <col min="8965" max="8965" width="21.7109375" style="40" customWidth="1"/>
    <col min="8966" max="8966" width="21.5703125" style="40" customWidth="1"/>
    <col min="8967" max="9216" width="9.140625" style="40"/>
    <col min="9217" max="9217" width="12.42578125" style="40" customWidth="1"/>
    <col min="9218" max="9218" width="51.140625" style="40" customWidth="1"/>
    <col min="9219" max="9219" width="36.42578125" style="40" customWidth="1"/>
    <col min="9220" max="9220" width="21.85546875" style="40" customWidth="1"/>
    <col min="9221" max="9221" width="21.7109375" style="40" customWidth="1"/>
    <col min="9222" max="9222" width="21.5703125" style="40" customWidth="1"/>
    <col min="9223" max="9472" width="9.140625" style="40"/>
    <col min="9473" max="9473" width="12.42578125" style="40" customWidth="1"/>
    <col min="9474" max="9474" width="51.140625" style="40" customWidth="1"/>
    <col min="9475" max="9475" width="36.42578125" style="40" customWidth="1"/>
    <col min="9476" max="9476" width="21.85546875" style="40" customWidth="1"/>
    <col min="9477" max="9477" width="21.7109375" style="40" customWidth="1"/>
    <col min="9478" max="9478" width="21.5703125" style="40" customWidth="1"/>
    <col min="9479" max="9728" width="9.140625" style="40"/>
    <col min="9729" max="9729" width="12.42578125" style="40" customWidth="1"/>
    <col min="9730" max="9730" width="51.140625" style="40" customWidth="1"/>
    <col min="9731" max="9731" width="36.42578125" style="40" customWidth="1"/>
    <col min="9732" max="9732" width="21.85546875" style="40" customWidth="1"/>
    <col min="9733" max="9733" width="21.7109375" style="40" customWidth="1"/>
    <col min="9734" max="9734" width="21.5703125" style="40" customWidth="1"/>
    <col min="9735" max="9984" width="9.140625" style="40"/>
    <col min="9985" max="9985" width="12.42578125" style="40" customWidth="1"/>
    <col min="9986" max="9986" width="51.140625" style="40" customWidth="1"/>
    <col min="9987" max="9987" width="36.42578125" style="40" customWidth="1"/>
    <col min="9988" max="9988" width="21.85546875" style="40" customWidth="1"/>
    <col min="9989" max="9989" width="21.7109375" style="40" customWidth="1"/>
    <col min="9990" max="9990" width="21.5703125" style="40" customWidth="1"/>
    <col min="9991" max="10240" width="9.140625" style="40"/>
    <col min="10241" max="10241" width="12.42578125" style="40" customWidth="1"/>
    <col min="10242" max="10242" width="51.140625" style="40" customWidth="1"/>
    <col min="10243" max="10243" width="36.42578125" style="40" customWidth="1"/>
    <col min="10244" max="10244" width="21.85546875" style="40" customWidth="1"/>
    <col min="10245" max="10245" width="21.7109375" style="40" customWidth="1"/>
    <col min="10246" max="10246" width="21.5703125" style="40" customWidth="1"/>
    <col min="10247" max="10496" width="9.140625" style="40"/>
    <col min="10497" max="10497" width="12.42578125" style="40" customWidth="1"/>
    <col min="10498" max="10498" width="51.140625" style="40" customWidth="1"/>
    <col min="10499" max="10499" width="36.42578125" style="40" customWidth="1"/>
    <col min="10500" max="10500" width="21.85546875" style="40" customWidth="1"/>
    <col min="10501" max="10501" width="21.7109375" style="40" customWidth="1"/>
    <col min="10502" max="10502" width="21.5703125" style="40" customWidth="1"/>
    <col min="10503" max="10752" width="9.140625" style="40"/>
    <col min="10753" max="10753" width="12.42578125" style="40" customWidth="1"/>
    <col min="10754" max="10754" width="51.140625" style="40" customWidth="1"/>
    <col min="10755" max="10755" width="36.42578125" style="40" customWidth="1"/>
    <col min="10756" max="10756" width="21.85546875" style="40" customWidth="1"/>
    <col min="10757" max="10757" width="21.7109375" style="40" customWidth="1"/>
    <col min="10758" max="10758" width="21.5703125" style="40" customWidth="1"/>
    <col min="10759" max="11008" width="9.140625" style="40"/>
    <col min="11009" max="11009" width="12.42578125" style="40" customWidth="1"/>
    <col min="11010" max="11010" width="51.140625" style="40" customWidth="1"/>
    <col min="11011" max="11011" width="36.42578125" style="40" customWidth="1"/>
    <col min="11012" max="11012" width="21.85546875" style="40" customWidth="1"/>
    <col min="11013" max="11013" width="21.7109375" style="40" customWidth="1"/>
    <col min="11014" max="11014" width="21.5703125" style="40" customWidth="1"/>
    <col min="11015" max="11264" width="9.140625" style="40"/>
    <col min="11265" max="11265" width="12.42578125" style="40" customWidth="1"/>
    <col min="11266" max="11266" width="51.140625" style="40" customWidth="1"/>
    <col min="11267" max="11267" width="36.42578125" style="40" customWidth="1"/>
    <col min="11268" max="11268" width="21.85546875" style="40" customWidth="1"/>
    <col min="11269" max="11269" width="21.7109375" style="40" customWidth="1"/>
    <col min="11270" max="11270" width="21.5703125" style="40" customWidth="1"/>
    <col min="11271" max="11520" width="9.140625" style="40"/>
    <col min="11521" max="11521" width="12.42578125" style="40" customWidth="1"/>
    <col min="11522" max="11522" width="51.140625" style="40" customWidth="1"/>
    <col min="11523" max="11523" width="36.42578125" style="40" customWidth="1"/>
    <col min="11524" max="11524" width="21.85546875" style="40" customWidth="1"/>
    <col min="11525" max="11525" width="21.7109375" style="40" customWidth="1"/>
    <col min="11526" max="11526" width="21.5703125" style="40" customWidth="1"/>
    <col min="11527" max="11776" width="9.140625" style="40"/>
    <col min="11777" max="11777" width="12.42578125" style="40" customWidth="1"/>
    <col min="11778" max="11778" width="51.140625" style="40" customWidth="1"/>
    <col min="11779" max="11779" width="36.42578125" style="40" customWidth="1"/>
    <col min="11780" max="11780" width="21.85546875" style="40" customWidth="1"/>
    <col min="11781" max="11781" width="21.7109375" style="40" customWidth="1"/>
    <col min="11782" max="11782" width="21.5703125" style="40" customWidth="1"/>
    <col min="11783" max="12032" width="9.140625" style="40"/>
    <col min="12033" max="12033" width="12.42578125" style="40" customWidth="1"/>
    <col min="12034" max="12034" width="51.140625" style="40" customWidth="1"/>
    <col min="12035" max="12035" width="36.42578125" style="40" customWidth="1"/>
    <col min="12036" max="12036" width="21.85546875" style="40" customWidth="1"/>
    <col min="12037" max="12037" width="21.7109375" style="40" customWidth="1"/>
    <col min="12038" max="12038" width="21.5703125" style="40" customWidth="1"/>
    <col min="12039" max="12288" width="9.140625" style="40"/>
    <col min="12289" max="12289" width="12.42578125" style="40" customWidth="1"/>
    <col min="12290" max="12290" width="51.140625" style="40" customWidth="1"/>
    <col min="12291" max="12291" width="36.42578125" style="40" customWidth="1"/>
    <col min="12292" max="12292" width="21.85546875" style="40" customWidth="1"/>
    <col min="12293" max="12293" width="21.7109375" style="40" customWidth="1"/>
    <col min="12294" max="12294" width="21.5703125" style="40" customWidth="1"/>
    <col min="12295" max="12544" width="9.140625" style="40"/>
    <col min="12545" max="12545" width="12.42578125" style="40" customWidth="1"/>
    <col min="12546" max="12546" width="51.140625" style="40" customWidth="1"/>
    <col min="12547" max="12547" width="36.42578125" style="40" customWidth="1"/>
    <col min="12548" max="12548" width="21.85546875" style="40" customWidth="1"/>
    <col min="12549" max="12549" width="21.7109375" style="40" customWidth="1"/>
    <col min="12550" max="12550" width="21.5703125" style="40" customWidth="1"/>
    <col min="12551" max="12800" width="9.140625" style="40"/>
    <col min="12801" max="12801" width="12.42578125" style="40" customWidth="1"/>
    <col min="12802" max="12802" width="51.140625" style="40" customWidth="1"/>
    <col min="12803" max="12803" width="36.42578125" style="40" customWidth="1"/>
    <col min="12804" max="12804" width="21.85546875" style="40" customWidth="1"/>
    <col min="12805" max="12805" width="21.7109375" style="40" customWidth="1"/>
    <col min="12806" max="12806" width="21.5703125" style="40" customWidth="1"/>
    <col min="12807" max="13056" width="9.140625" style="40"/>
    <col min="13057" max="13057" width="12.42578125" style="40" customWidth="1"/>
    <col min="13058" max="13058" width="51.140625" style="40" customWidth="1"/>
    <col min="13059" max="13059" width="36.42578125" style="40" customWidth="1"/>
    <col min="13060" max="13060" width="21.85546875" style="40" customWidth="1"/>
    <col min="13061" max="13061" width="21.7109375" style="40" customWidth="1"/>
    <col min="13062" max="13062" width="21.5703125" style="40" customWidth="1"/>
    <col min="13063" max="13312" width="9.140625" style="40"/>
    <col min="13313" max="13313" width="12.42578125" style="40" customWidth="1"/>
    <col min="13314" max="13314" width="51.140625" style="40" customWidth="1"/>
    <col min="13315" max="13315" width="36.42578125" style="40" customWidth="1"/>
    <col min="13316" max="13316" width="21.85546875" style="40" customWidth="1"/>
    <col min="13317" max="13317" width="21.7109375" style="40" customWidth="1"/>
    <col min="13318" max="13318" width="21.5703125" style="40" customWidth="1"/>
    <col min="13319" max="13568" width="9.140625" style="40"/>
    <col min="13569" max="13569" width="12.42578125" style="40" customWidth="1"/>
    <col min="13570" max="13570" width="51.140625" style="40" customWidth="1"/>
    <col min="13571" max="13571" width="36.42578125" style="40" customWidth="1"/>
    <col min="13572" max="13572" width="21.85546875" style="40" customWidth="1"/>
    <col min="13573" max="13573" width="21.7109375" style="40" customWidth="1"/>
    <col min="13574" max="13574" width="21.5703125" style="40" customWidth="1"/>
    <col min="13575" max="13824" width="9.140625" style="40"/>
    <col min="13825" max="13825" width="12.42578125" style="40" customWidth="1"/>
    <col min="13826" max="13826" width="51.140625" style="40" customWidth="1"/>
    <col min="13827" max="13827" width="36.42578125" style="40" customWidth="1"/>
    <col min="13828" max="13828" width="21.85546875" style="40" customWidth="1"/>
    <col min="13829" max="13829" width="21.7109375" style="40" customWidth="1"/>
    <col min="13830" max="13830" width="21.5703125" style="40" customWidth="1"/>
    <col min="13831" max="14080" width="9.140625" style="40"/>
    <col min="14081" max="14081" width="12.42578125" style="40" customWidth="1"/>
    <col min="14082" max="14082" width="51.140625" style="40" customWidth="1"/>
    <col min="14083" max="14083" width="36.42578125" style="40" customWidth="1"/>
    <col min="14084" max="14084" width="21.85546875" style="40" customWidth="1"/>
    <col min="14085" max="14085" width="21.7109375" style="40" customWidth="1"/>
    <col min="14086" max="14086" width="21.5703125" style="40" customWidth="1"/>
    <col min="14087" max="14336" width="9.140625" style="40"/>
    <col min="14337" max="14337" width="12.42578125" style="40" customWidth="1"/>
    <col min="14338" max="14338" width="51.140625" style="40" customWidth="1"/>
    <col min="14339" max="14339" width="36.42578125" style="40" customWidth="1"/>
    <col min="14340" max="14340" width="21.85546875" style="40" customWidth="1"/>
    <col min="14341" max="14341" width="21.7109375" style="40" customWidth="1"/>
    <col min="14342" max="14342" width="21.5703125" style="40" customWidth="1"/>
    <col min="14343" max="14592" width="9.140625" style="40"/>
    <col min="14593" max="14593" width="12.42578125" style="40" customWidth="1"/>
    <col min="14594" max="14594" width="51.140625" style="40" customWidth="1"/>
    <col min="14595" max="14595" width="36.42578125" style="40" customWidth="1"/>
    <col min="14596" max="14596" width="21.85546875" style="40" customWidth="1"/>
    <col min="14597" max="14597" width="21.7109375" style="40" customWidth="1"/>
    <col min="14598" max="14598" width="21.5703125" style="40" customWidth="1"/>
    <col min="14599" max="14848" width="9.140625" style="40"/>
    <col min="14849" max="14849" width="12.42578125" style="40" customWidth="1"/>
    <col min="14850" max="14850" width="51.140625" style="40" customWidth="1"/>
    <col min="14851" max="14851" width="36.42578125" style="40" customWidth="1"/>
    <col min="14852" max="14852" width="21.85546875" style="40" customWidth="1"/>
    <col min="14853" max="14853" width="21.7109375" style="40" customWidth="1"/>
    <col min="14854" max="14854" width="21.5703125" style="40" customWidth="1"/>
    <col min="14855" max="15104" width="9.140625" style="40"/>
    <col min="15105" max="15105" width="12.42578125" style="40" customWidth="1"/>
    <col min="15106" max="15106" width="51.140625" style="40" customWidth="1"/>
    <col min="15107" max="15107" width="36.42578125" style="40" customWidth="1"/>
    <col min="15108" max="15108" width="21.85546875" style="40" customWidth="1"/>
    <col min="15109" max="15109" width="21.7109375" style="40" customWidth="1"/>
    <col min="15110" max="15110" width="21.5703125" style="40" customWidth="1"/>
    <col min="15111" max="15360" width="9.140625" style="40"/>
    <col min="15361" max="15361" width="12.42578125" style="40" customWidth="1"/>
    <col min="15362" max="15362" width="51.140625" style="40" customWidth="1"/>
    <col min="15363" max="15363" width="36.42578125" style="40" customWidth="1"/>
    <col min="15364" max="15364" width="21.85546875" style="40" customWidth="1"/>
    <col min="15365" max="15365" width="21.7109375" style="40" customWidth="1"/>
    <col min="15366" max="15366" width="21.5703125" style="40" customWidth="1"/>
    <col min="15367" max="15616" width="9.140625" style="40"/>
    <col min="15617" max="15617" width="12.42578125" style="40" customWidth="1"/>
    <col min="15618" max="15618" width="51.140625" style="40" customWidth="1"/>
    <col min="15619" max="15619" width="36.42578125" style="40" customWidth="1"/>
    <col min="15620" max="15620" width="21.85546875" style="40" customWidth="1"/>
    <col min="15621" max="15621" width="21.7109375" style="40" customWidth="1"/>
    <col min="15622" max="15622" width="21.5703125" style="40" customWidth="1"/>
    <col min="15623" max="15872" width="9.140625" style="40"/>
    <col min="15873" max="15873" width="12.42578125" style="40" customWidth="1"/>
    <col min="15874" max="15874" width="51.140625" style="40" customWidth="1"/>
    <col min="15875" max="15875" width="36.42578125" style="40" customWidth="1"/>
    <col min="15876" max="15876" width="21.85546875" style="40" customWidth="1"/>
    <col min="15877" max="15877" width="21.7109375" style="40" customWidth="1"/>
    <col min="15878" max="15878" width="21.5703125" style="40" customWidth="1"/>
    <col min="15879" max="16128" width="9.140625" style="40"/>
    <col min="16129" max="16129" width="12.42578125" style="40" customWidth="1"/>
    <col min="16130" max="16130" width="51.140625" style="40" customWidth="1"/>
    <col min="16131" max="16131" width="36.42578125" style="40" customWidth="1"/>
    <col min="16132" max="16132" width="21.85546875" style="40" customWidth="1"/>
    <col min="16133" max="16133" width="21.7109375" style="40" customWidth="1"/>
    <col min="16134" max="16134" width="21.5703125" style="40" customWidth="1"/>
    <col min="16135" max="16384" width="9.140625" style="40"/>
  </cols>
  <sheetData>
    <row r="1" spans="1:6" ht="15" x14ac:dyDescent="0.25">
      <c r="A1" s="7"/>
      <c r="B1" s="39"/>
      <c r="C1" s="2"/>
      <c r="D1" s="191" t="s">
        <v>84</v>
      </c>
      <c r="E1" s="191"/>
      <c r="F1" s="191"/>
    </row>
    <row r="2" spans="1:6" ht="39" customHeight="1" x14ac:dyDescent="0.25">
      <c r="A2" s="7"/>
      <c r="B2" s="2"/>
      <c r="C2" s="4"/>
      <c r="D2" s="193" t="s">
        <v>364</v>
      </c>
      <c r="E2" s="193"/>
      <c r="F2" s="193"/>
    </row>
    <row r="3" spans="1:6" ht="15" x14ac:dyDescent="0.25">
      <c r="A3" s="7"/>
      <c r="B3" s="2"/>
      <c r="C3" s="41"/>
      <c r="D3" s="7"/>
      <c r="E3" s="7"/>
      <c r="F3" s="7"/>
    </row>
    <row r="4" spans="1:6" ht="40.5" customHeight="1" x14ac:dyDescent="0.25">
      <c r="A4" s="194" t="s">
        <v>384</v>
      </c>
      <c r="B4" s="194"/>
      <c r="C4" s="194"/>
      <c r="D4" s="194"/>
      <c r="E4" s="194"/>
      <c r="F4" s="194"/>
    </row>
    <row r="5" spans="1:6" ht="15.75" x14ac:dyDescent="0.25">
      <c r="A5" s="7"/>
      <c r="B5" s="42"/>
      <c r="C5" s="43"/>
      <c r="D5" s="7"/>
      <c r="E5" s="7"/>
      <c r="F5" s="7"/>
    </row>
    <row r="6" spans="1:6" ht="15" x14ac:dyDescent="0.25">
      <c r="A6" s="7"/>
      <c r="B6" s="44"/>
      <c r="C6" s="43"/>
      <c r="D6" s="7"/>
      <c r="E6" s="7"/>
      <c r="F6" s="7"/>
    </row>
    <row r="7" spans="1:6" ht="62.25" customHeight="1" x14ac:dyDescent="0.25">
      <c r="A7" s="45" t="s">
        <v>85</v>
      </c>
      <c r="B7" s="46" t="s">
        <v>86</v>
      </c>
      <c r="C7" s="46" t="s">
        <v>87</v>
      </c>
      <c r="D7" s="31" t="s">
        <v>4</v>
      </c>
      <c r="E7" s="31" t="s">
        <v>5</v>
      </c>
      <c r="F7" s="31" t="s">
        <v>366</v>
      </c>
    </row>
    <row r="8" spans="1:6" ht="31.5" x14ac:dyDescent="0.3">
      <c r="A8" s="195">
        <v>955</v>
      </c>
      <c r="B8" s="47" t="s">
        <v>88</v>
      </c>
      <c r="C8" s="48" t="s">
        <v>89</v>
      </c>
      <c r="D8" s="49">
        <f>D9</f>
        <v>119872</v>
      </c>
      <c r="E8" s="49">
        <f>'прил 1 доходы'!D54</f>
        <v>124050</v>
      </c>
      <c r="F8" s="49">
        <f>'прил 1 доходы'!E54</f>
        <v>128621</v>
      </c>
    </row>
    <row r="9" spans="1:6" ht="31.5" x14ac:dyDescent="0.3">
      <c r="A9" s="196"/>
      <c r="B9" s="47" t="s">
        <v>90</v>
      </c>
      <c r="C9" s="48" t="s">
        <v>91</v>
      </c>
      <c r="D9" s="50">
        <f>D11</f>
        <v>119872</v>
      </c>
      <c r="E9" s="50">
        <f>E10</f>
        <v>243922</v>
      </c>
      <c r="F9" s="50">
        <f>F10</f>
        <v>252671</v>
      </c>
    </row>
    <row r="10" spans="1:6" ht="48.75" customHeight="1" x14ac:dyDescent="0.25">
      <c r="A10" s="196"/>
      <c r="B10" s="51" t="s">
        <v>92</v>
      </c>
      <c r="C10" s="52" t="s">
        <v>93</v>
      </c>
      <c r="D10" s="50">
        <f>D11</f>
        <v>119872</v>
      </c>
      <c r="E10" s="50">
        <f>E11</f>
        <v>243922</v>
      </c>
      <c r="F10" s="50">
        <f>F11</f>
        <v>252671</v>
      </c>
    </row>
    <row r="11" spans="1:6" ht="57" customHeight="1" x14ac:dyDescent="0.25">
      <c r="A11" s="196"/>
      <c r="B11" s="51" t="s">
        <v>94</v>
      </c>
      <c r="C11" s="52" t="s">
        <v>95</v>
      </c>
      <c r="D11" s="50">
        <f>'прил 1 доходы'!C54</f>
        <v>119872</v>
      </c>
      <c r="E11" s="50">
        <f>D8+E8</f>
        <v>243922</v>
      </c>
      <c r="F11" s="50">
        <f>E8+F8</f>
        <v>252671</v>
      </c>
    </row>
    <row r="12" spans="1:6" ht="51.75" customHeight="1" x14ac:dyDescent="0.25">
      <c r="A12" s="196"/>
      <c r="B12" s="51" t="s">
        <v>96</v>
      </c>
      <c r="C12" s="52" t="s">
        <v>97</v>
      </c>
      <c r="D12" s="50">
        <v>0</v>
      </c>
      <c r="E12" s="50">
        <f>E13</f>
        <v>-119872</v>
      </c>
      <c r="F12" s="50">
        <f>F13</f>
        <v>-124050</v>
      </c>
    </row>
    <row r="13" spans="1:6" ht="51" customHeight="1" x14ac:dyDescent="0.25">
      <c r="A13" s="196"/>
      <c r="B13" s="51" t="s">
        <v>98</v>
      </c>
      <c r="C13" s="52" t="s">
        <v>99</v>
      </c>
      <c r="D13" s="50">
        <v>0</v>
      </c>
      <c r="E13" s="50">
        <f>-D8</f>
        <v>-119872</v>
      </c>
      <c r="F13" s="50">
        <f>-E8</f>
        <v>-124050</v>
      </c>
    </row>
    <row r="14" spans="1:6" ht="21" hidden="1" customHeight="1" x14ac:dyDescent="0.25">
      <c r="A14" s="196"/>
      <c r="B14" s="53" t="s">
        <v>100</v>
      </c>
      <c r="C14" s="52" t="s">
        <v>101</v>
      </c>
      <c r="D14" s="50"/>
      <c r="E14" s="50"/>
      <c r="F14" s="50"/>
    </row>
    <row r="15" spans="1:6" ht="21" hidden="1" customHeight="1" x14ac:dyDescent="0.3">
      <c r="A15" s="196"/>
      <c r="B15" s="47" t="s">
        <v>102</v>
      </c>
      <c r="C15" s="48" t="s">
        <v>103</v>
      </c>
      <c r="D15" s="54">
        <v>0</v>
      </c>
      <c r="E15" s="54">
        <v>0</v>
      </c>
      <c r="F15" s="54">
        <v>0</v>
      </c>
    </row>
    <row r="16" spans="1:6" ht="21" hidden="1" customHeight="1" x14ac:dyDescent="0.25">
      <c r="A16" s="196"/>
      <c r="B16" s="53" t="s">
        <v>104</v>
      </c>
      <c r="C16" s="55" t="s">
        <v>105</v>
      </c>
      <c r="D16" s="50"/>
      <c r="E16" s="50"/>
      <c r="F16" s="50"/>
    </row>
    <row r="17" spans="1:6" ht="21" hidden="1" customHeight="1" x14ac:dyDescent="0.25">
      <c r="A17" s="196"/>
      <c r="B17" s="56" t="s">
        <v>106</v>
      </c>
      <c r="C17" s="52" t="s">
        <v>107</v>
      </c>
      <c r="D17" s="50"/>
      <c r="E17" s="50"/>
      <c r="F17" s="50"/>
    </row>
    <row r="18" spans="1:6" ht="21" hidden="1" customHeight="1" x14ac:dyDescent="0.25">
      <c r="A18" s="196"/>
      <c r="B18" s="53" t="s">
        <v>108</v>
      </c>
      <c r="C18" s="52" t="s">
        <v>109</v>
      </c>
      <c r="D18" s="50">
        <f>D19</f>
        <v>0</v>
      </c>
      <c r="E18" s="50">
        <f>E19</f>
        <v>0</v>
      </c>
      <c r="F18" s="50">
        <f>F19</f>
        <v>0</v>
      </c>
    </row>
    <row r="19" spans="1:6" ht="21" hidden="1" customHeight="1" x14ac:dyDescent="0.25">
      <c r="A19" s="196"/>
      <c r="B19" s="53" t="s">
        <v>110</v>
      </c>
      <c r="C19" s="52" t="s">
        <v>111</v>
      </c>
      <c r="D19" s="50">
        <v>0</v>
      </c>
      <c r="E19" s="50">
        <v>0</v>
      </c>
      <c r="F19" s="50">
        <v>0</v>
      </c>
    </row>
    <row r="20" spans="1:6" ht="31.5" x14ac:dyDescent="0.3">
      <c r="A20" s="196"/>
      <c r="B20" s="47" t="s">
        <v>112</v>
      </c>
      <c r="C20" s="48" t="s">
        <v>113</v>
      </c>
      <c r="D20" s="54">
        <f>D29+D21</f>
        <v>0</v>
      </c>
      <c r="E20" s="54">
        <f>E29+E21</f>
        <v>0</v>
      </c>
      <c r="F20" s="54">
        <f>F29+F21</f>
        <v>0</v>
      </c>
    </row>
    <row r="21" spans="1:6" ht="24" customHeight="1" x14ac:dyDescent="0.25">
      <c r="A21" s="196"/>
      <c r="B21" s="53" t="s">
        <v>114</v>
      </c>
      <c r="C21" s="52" t="s">
        <v>115</v>
      </c>
      <c r="D21" s="50">
        <f>D22</f>
        <v>-14902072</v>
      </c>
      <c r="E21" s="50">
        <f t="shared" ref="E21:F23" si="0">E22</f>
        <v>-13110250</v>
      </c>
      <c r="F21" s="50">
        <f t="shared" si="0"/>
        <v>-13182521</v>
      </c>
    </row>
    <row r="22" spans="1:6" ht="36" customHeight="1" x14ac:dyDescent="0.25">
      <c r="A22" s="196"/>
      <c r="B22" s="53" t="s">
        <v>116</v>
      </c>
      <c r="C22" s="52" t="s">
        <v>117</v>
      </c>
      <c r="D22" s="50">
        <f>D23</f>
        <v>-14902072</v>
      </c>
      <c r="E22" s="50">
        <f t="shared" si="0"/>
        <v>-13110250</v>
      </c>
      <c r="F22" s="50">
        <f t="shared" si="0"/>
        <v>-13182521</v>
      </c>
    </row>
    <row r="23" spans="1:6" ht="36.75" customHeight="1" x14ac:dyDescent="0.25">
      <c r="A23" s="196"/>
      <c r="B23" s="53" t="s">
        <v>118</v>
      </c>
      <c r="C23" s="52" t="s">
        <v>119</v>
      </c>
      <c r="D23" s="50">
        <f>D24</f>
        <v>-14902072</v>
      </c>
      <c r="E23" s="50">
        <f t="shared" si="0"/>
        <v>-13110250</v>
      </c>
      <c r="F23" s="50">
        <f t="shared" si="0"/>
        <v>-13182521</v>
      </c>
    </row>
    <row r="24" spans="1:6" ht="36" customHeight="1" x14ac:dyDescent="0.25">
      <c r="A24" s="196"/>
      <c r="B24" s="51" t="s">
        <v>120</v>
      </c>
      <c r="C24" s="52" t="s">
        <v>121</v>
      </c>
      <c r="D24" s="50">
        <f>-D26</f>
        <v>-14902072</v>
      </c>
      <c r="E24" s="50">
        <f>-E26</f>
        <v>-13110250</v>
      </c>
      <c r="F24" s="50">
        <f>-F26</f>
        <v>-13182521</v>
      </c>
    </row>
    <row r="25" spans="1:6" ht="21" hidden="1" customHeight="1" x14ac:dyDescent="0.25">
      <c r="A25" s="196"/>
      <c r="B25" s="53" t="s">
        <v>122</v>
      </c>
      <c r="C25" s="52" t="s">
        <v>123</v>
      </c>
      <c r="D25" s="50"/>
      <c r="E25" s="50"/>
      <c r="F25" s="50"/>
    </row>
    <row r="26" spans="1:6" ht="27" customHeight="1" x14ac:dyDescent="0.25">
      <c r="A26" s="196"/>
      <c r="B26" s="53" t="s">
        <v>124</v>
      </c>
      <c r="C26" s="52" t="s">
        <v>125</v>
      </c>
      <c r="D26" s="50">
        <f>D27</f>
        <v>14902072</v>
      </c>
      <c r="E26" s="50">
        <f t="shared" ref="E26:F28" si="1">E27</f>
        <v>13110250</v>
      </c>
      <c r="F26" s="50">
        <f t="shared" si="1"/>
        <v>13182521</v>
      </c>
    </row>
    <row r="27" spans="1:6" ht="34.5" customHeight="1" x14ac:dyDescent="0.25">
      <c r="A27" s="196"/>
      <c r="B27" s="53" t="s">
        <v>126</v>
      </c>
      <c r="C27" s="52" t="s">
        <v>127</v>
      </c>
      <c r="D27" s="50">
        <f>D28</f>
        <v>14902072</v>
      </c>
      <c r="E27" s="50">
        <f t="shared" si="1"/>
        <v>13110250</v>
      </c>
      <c r="F27" s="50">
        <f t="shared" si="1"/>
        <v>13182521</v>
      </c>
    </row>
    <row r="28" spans="1:6" ht="30" x14ac:dyDescent="0.25">
      <c r="A28" s="196"/>
      <c r="B28" s="53" t="s">
        <v>128</v>
      </c>
      <c r="C28" s="52" t="s">
        <v>129</v>
      </c>
      <c r="D28" s="50">
        <f>D29</f>
        <v>14902072</v>
      </c>
      <c r="E28" s="50">
        <f t="shared" si="1"/>
        <v>13110250</v>
      </c>
      <c r="F28" s="50">
        <f t="shared" si="1"/>
        <v>13182521</v>
      </c>
    </row>
    <row r="29" spans="1:6" ht="34.5" customHeight="1" x14ac:dyDescent="0.25">
      <c r="A29" s="196"/>
      <c r="B29" s="53" t="s">
        <v>130</v>
      </c>
      <c r="C29" s="52" t="s">
        <v>131</v>
      </c>
      <c r="D29" s="50">
        <f>'прил 1 доходы'!C56</f>
        <v>14902072</v>
      </c>
      <c r="E29" s="50">
        <f>'прил 1 доходы'!D53+E8</f>
        <v>13110250</v>
      </c>
      <c r="F29" s="50">
        <f>'прил 1 доходы'!E53+F8</f>
        <v>13182521</v>
      </c>
    </row>
    <row r="30" spans="1:6" s="58" customFormat="1" ht="21" hidden="1" customHeight="1" x14ac:dyDescent="0.25">
      <c r="A30" s="196"/>
      <c r="B30" s="53" t="s">
        <v>132</v>
      </c>
      <c r="C30" s="52" t="s">
        <v>133</v>
      </c>
      <c r="D30" s="57"/>
      <c r="E30" s="57"/>
      <c r="F30" s="57"/>
    </row>
    <row r="31" spans="1:6" s="58" customFormat="1" ht="21" hidden="1" customHeight="1" x14ac:dyDescent="0.25">
      <c r="A31" s="196"/>
      <c r="B31" s="53" t="s">
        <v>134</v>
      </c>
      <c r="C31" s="52" t="s">
        <v>135</v>
      </c>
      <c r="D31" s="57"/>
      <c r="E31" s="57"/>
      <c r="F31" s="57"/>
    </row>
    <row r="32" spans="1:6" ht="31.5" x14ac:dyDescent="0.3">
      <c r="A32" s="197"/>
      <c r="B32" s="47" t="s">
        <v>136</v>
      </c>
      <c r="C32" s="48" t="s">
        <v>137</v>
      </c>
      <c r="D32" s="50">
        <v>0</v>
      </c>
      <c r="E32" s="50">
        <v>0</v>
      </c>
      <c r="F32" s="50">
        <v>0</v>
      </c>
    </row>
  </sheetData>
  <mergeCells count="4">
    <mergeCell ref="D1:F1"/>
    <mergeCell ref="D2:F2"/>
    <mergeCell ref="A4:F4"/>
    <mergeCell ref="A8:A32"/>
  </mergeCells>
  <pageMargins left="0.31496062992125984" right="0.11811023622047245" top="0.59055118110236227" bottom="0.55118110236220474" header="0.35433070866141736" footer="0.35433070866141736"/>
  <pageSetup paperSize="9" scale="60" fitToHeight="2" orientation="portrait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9"/>
  <sheetViews>
    <sheetView topLeftCell="A136" zoomScaleNormal="100" workbookViewId="0">
      <selection sqref="A1:H182"/>
    </sheetView>
  </sheetViews>
  <sheetFormatPr defaultRowHeight="12.75" x14ac:dyDescent="0.2"/>
  <cols>
    <col min="1" max="1" width="68.42578125" style="127" customWidth="1"/>
    <col min="2" max="2" width="6.28515625" style="128" customWidth="1"/>
    <col min="3" max="3" width="7.5703125" style="128" customWidth="1"/>
    <col min="4" max="4" width="17" style="128" customWidth="1"/>
    <col min="5" max="5" width="5.7109375" style="128" customWidth="1"/>
    <col min="6" max="6" width="20.7109375" style="106" customWidth="1"/>
    <col min="7" max="7" width="17.28515625" style="106" customWidth="1"/>
    <col min="8" max="8" width="18.140625" style="106" customWidth="1"/>
    <col min="9" max="10" width="9.140625" style="3"/>
    <col min="11" max="13" width="10.5703125" style="3" bestFit="1" customWidth="1"/>
    <col min="14" max="14" width="10.42578125" style="3" customWidth="1"/>
    <col min="15" max="256" width="9.140625" style="3"/>
    <col min="257" max="257" width="68.42578125" style="3" customWidth="1"/>
    <col min="258" max="258" width="6.28515625" style="3" customWidth="1"/>
    <col min="259" max="259" width="7.5703125" style="3" customWidth="1"/>
    <col min="260" max="260" width="17" style="3" customWidth="1"/>
    <col min="261" max="261" width="5.7109375" style="3" customWidth="1"/>
    <col min="262" max="263" width="17.28515625" style="3" customWidth="1"/>
    <col min="264" max="264" width="18.140625" style="3" customWidth="1"/>
    <col min="265" max="266" width="9.140625" style="3"/>
    <col min="267" max="269" width="10.5703125" style="3" bestFit="1" customWidth="1"/>
    <col min="270" max="270" width="10.42578125" style="3" customWidth="1"/>
    <col min="271" max="512" width="9.140625" style="3"/>
    <col min="513" max="513" width="68.42578125" style="3" customWidth="1"/>
    <col min="514" max="514" width="6.28515625" style="3" customWidth="1"/>
    <col min="515" max="515" width="7.5703125" style="3" customWidth="1"/>
    <col min="516" max="516" width="17" style="3" customWidth="1"/>
    <col min="517" max="517" width="5.7109375" style="3" customWidth="1"/>
    <col min="518" max="519" width="17.28515625" style="3" customWidth="1"/>
    <col min="520" max="520" width="18.140625" style="3" customWidth="1"/>
    <col min="521" max="522" width="9.140625" style="3"/>
    <col min="523" max="525" width="10.5703125" style="3" bestFit="1" customWidth="1"/>
    <col min="526" max="526" width="10.42578125" style="3" customWidth="1"/>
    <col min="527" max="768" width="9.140625" style="3"/>
    <col min="769" max="769" width="68.42578125" style="3" customWidth="1"/>
    <col min="770" max="770" width="6.28515625" style="3" customWidth="1"/>
    <col min="771" max="771" width="7.5703125" style="3" customWidth="1"/>
    <col min="772" max="772" width="17" style="3" customWidth="1"/>
    <col min="773" max="773" width="5.7109375" style="3" customWidth="1"/>
    <col min="774" max="775" width="17.28515625" style="3" customWidth="1"/>
    <col min="776" max="776" width="18.140625" style="3" customWidth="1"/>
    <col min="777" max="778" width="9.140625" style="3"/>
    <col min="779" max="781" width="10.5703125" style="3" bestFit="1" customWidth="1"/>
    <col min="782" max="782" width="10.42578125" style="3" customWidth="1"/>
    <col min="783" max="1024" width="9.140625" style="3"/>
    <col min="1025" max="1025" width="68.42578125" style="3" customWidth="1"/>
    <col min="1026" max="1026" width="6.28515625" style="3" customWidth="1"/>
    <col min="1027" max="1027" width="7.5703125" style="3" customWidth="1"/>
    <col min="1028" max="1028" width="17" style="3" customWidth="1"/>
    <col min="1029" max="1029" width="5.7109375" style="3" customWidth="1"/>
    <col min="1030" max="1031" width="17.28515625" style="3" customWidth="1"/>
    <col min="1032" max="1032" width="18.140625" style="3" customWidth="1"/>
    <col min="1033" max="1034" width="9.140625" style="3"/>
    <col min="1035" max="1037" width="10.5703125" style="3" bestFit="1" customWidth="1"/>
    <col min="1038" max="1038" width="10.42578125" style="3" customWidth="1"/>
    <col min="1039" max="1280" width="9.140625" style="3"/>
    <col min="1281" max="1281" width="68.42578125" style="3" customWidth="1"/>
    <col min="1282" max="1282" width="6.28515625" style="3" customWidth="1"/>
    <col min="1283" max="1283" width="7.5703125" style="3" customWidth="1"/>
    <col min="1284" max="1284" width="17" style="3" customWidth="1"/>
    <col min="1285" max="1285" width="5.7109375" style="3" customWidth="1"/>
    <col min="1286" max="1287" width="17.28515625" style="3" customWidth="1"/>
    <col min="1288" max="1288" width="18.140625" style="3" customWidth="1"/>
    <col min="1289" max="1290" width="9.140625" style="3"/>
    <col min="1291" max="1293" width="10.5703125" style="3" bestFit="1" customWidth="1"/>
    <col min="1294" max="1294" width="10.42578125" style="3" customWidth="1"/>
    <col min="1295" max="1536" width="9.140625" style="3"/>
    <col min="1537" max="1537" width="68.42578125" style="3" customWidth="1"/>
    <col min="1538" max="1538" width="6.28515625" style="3" customWidth="1"/>
    <col min="1539" max="1539" width="7.5703125" style="3" customWidth="1"/>
    <col min="1540" max="1540" width="17" style="3" customWidth="1"/>
    <col min="1541" max="1541" width="5.7109375" style="3" customWidth="1"/>
    <col min="1542" max="1543" width="17.28515625" style="3" customWidth="1"/>
    <col min="1544" max="1544" width="18.140625" style="3" customWidth="1"/>
    <col min="1545" max="1546" width="9.140625" style="3"/>
    <col min="1547" max="1549" width="10.5703125" style="3" bestFit="1" customWidth="1"/>
    <col min="1550" max="1550" width="10.42578125" style="3" customWidth="1"/>
    <col min="1551" max="1792" width="9.140625" style="3"/>
    <col min="1793" max="1793" width="68.42578125" style="3" customWidth="1"/>
    <col min="1794" max="1794" width="6.28515625" style="3" customWidth="1"/>
    <col min="1795" max="1795" width="7.5703125" style="3" customWidth="1"/>
    <col min="1796" max="1796" width="17" style="3" customWidth="1"/>
    <col min="1797" max="1797" width="5.7109375" style="3" customWidth="1"/>
    <col min="1798" max="1799" width="17.28515625" style="3" customWidth="1"/>
    <col min="1800" max="1800" width="18.140625" style="3" customWidth="1"/>
    <col min="1801" max="1802" width="9.140625" style="3"/>
    <col min="1803" max="1805" width="10.5703125" style="3" bestFit="1" customWidth="1"/>
    <col min="1806" max="1806" width="10.42578125" style="3" customWidth="1"/>
    <col min="1807" max="2048" width="9.140625" style="3"/>
    <col min="2049" max="2049" width="68.42578125" style="3" customWidth="1"/>
    <col min="2050" max="2050" width="6.28515625" style="3" customWidth="1"/>
    <col min="2051" max="2051" width="7.5703125" style="3" customWidth="1"/>
    <col min="2052" max="2052" width="17" style="3" customWidth="1"/>
    <col min="2053" max="2053" width="5.7109375" style="3" customWidth="1"/>
    <col min="2054" max="2055" width="17.28515625" style="3" customWidth="1"/>
    <col min="2056" max="2056" width="18.140625" style="3" customWidth="1"/>
    <col min="2057" max="2058" width="9.140625" style="3"/>
    <col min="2059" max="2061" width="10.5703125" style="3" bestFit="1" customWidth="1"/>
    <col min="2062" max="2062" width="10.42578125" style="3" customWidth="1"/>
    <col min="2063" max="2304" width="9.140625" style="3"/>
    <col min="2305" max="2305" width="68.42578125" style="3" customWidth="1"/>
    <col min="2306" max="2306" width="6.28515625" style="3" customWidth="1"/>
    <col min="2307" max="2307" width="7.5703125" style="3" customWidth="1"/>
    <col min="2308" max="2308" width="17" style="3" customWidth="1"/>
    <col min="2309" max="2309" width="5.7109375" style="3" customWidth="1"/>
    <col min="2310" max="2311" width="17.28515625" style="3" customWidth="1"/>
    <col min="2312" max="2312" width="18.140625" style="3" customWidth="1"/>
    <col min="2313" max="2314" width="9.140625" style="3"/>
    <col min="2315" max="2317" width="10.5703125" style="3" bestFit="1" customWidth="1"/>
    <col min="2318" max="2318" width="10.42578125" style="3" customWidth="1"/>
    <col min="2319" max="2560" width="9.140625" style="3"/>
    <col min="2561" max="2561" width="68.42578125" style="3" customWidth="1"/>
    <col min="2562" max="2562" width="6.28515625" style="3" customWidth="1"/>
    <col min="2563" max="2563" width="7.5703125" style="3" customWidth="1"/>
    <col min="2564" max="2564" width="17" style="3" customWidth="1"/>
    <col min="2565" max="2565" width="5.7109375" style="3" customWidth="1"/>
    <col min="2566" max="2567" width="17.28515625" style="3" customWidth="1"/>
    <col min="2568" max="2568" width="18.140625" style="3" customWidth="1"/>
    <col min="2569" max="2570" width="9.140625" style="3"/>
    <col min="2571" max="2573" width="10.5703125" style="3" bestFit="1" customWidth="1"/>
    <col min="2574" max="2574" width="10.42578125" style="3" customWidth="1"/>
    <col min="2575" max="2816" width="9.140625" style="3"/>
    <col min="2817" max="2817" width="68.42578125" style="3" customWidth="1"/>
    <col min="2818" max="2818" width="6.28515625" style="3" customWidth="1"/>
    <col min="2819" max="2819" width="7.5703125" style="3" customWidth="1"/>
    <col min="2820" max="2820" width="17" style="3" customWidth="1"/>
    <col min="2821" max="2821" width="5.7109375" style="3" customWidth="1"/>
    <col min="2822" max="2823" width="17.28515625" style="3" customWidth="1"/>
    <col min="2824" max="2824" width="18.140625" style="3" customWidth="1"/>
    <col min="2825" max="2826" width="9.140625" style="3"/>
    <col min="2827" max="2829" width="10.5703125" style="3" bestFit="1" customWidth="1"/>
    <col min="2830" max="2830" width="10.42578125" style="3" customWidth="1"/>
    <col min="2831" max="3072" width="9.140625" style="3"/>
    <col min="3073" max="3073" width="68.42578125" style="3" customWidth="1"/>
    <col min="3074" max="3074" width="6.28515625" style="3" customWidth="1"/>
    <col min="3075" max="3075" width="7.5703125" style="3" customWidth="1"/>
    <col min="3076" max="3076" width="17" style="3" customWidth="1"/>
    <col min="3077" max="3077" width="5.7109375" style="3" customWidth="1"/>
    <col min="3078" max="3079" width="17.28515625" style="3" customWidth="1"/>
    <col min="3080" max="3080" width="18.140625" style="3" customWidth="1"/>
    <col min="3081" max="3082" width="9.140625" style="3"/>
    <col min="3083" max="3085" width="10.5703125" style="3" bestFit="1" customWidth="1"/>
    <col min="3086" max="3086" width="10.42578125" style="3" customWidth="1"/>
    <col min="3087" max="3328" width="9.140625" style="3"/>
    <col min="3329" max="3329" width="68.42578125" style="3" customWidth="1"/>
    <col min="3330" max="3330" width="6.28515625" style="3" customWidth="1"/>
    <col min="3331" max="3331" width="7.5703125" style="3" customWidth="1"/>
    <col min="3332" max="3332" width="17" style="3" customWidth="1"/>
    <col min="3333" max="3333" width="5.7109375" style="3" customWidth="1"/>
    <col min="3334" max="3335" width="17.28515625" style="3" customWidth="1"/>
    <col min="3336" max="3336" width="18.140625" style="3" customWidth="1"/>
    <col min="3337" max="3338" width="9.140625" style="3"/>
    <col min="3339" max="3341" width="10.5703125" style="3" bestFit="1" customWidth="1"/>
    <col min="3342" max="3342" width="10.42578125" style="3" customWidth="1"/>
    <col min="3343" max="3584" width="9.140625" style="3"/>
    <col min="3585" max="3585" width="68.42578125" style="3" customWidth="1"/>
    <col min="3586" max="3586" width="6.28515625" style="3" customWidth="1"/>
    <col min="3587" max="3587" width="7.5703125" style="3" customWidth="1"/>
    <col min="3588" max="3588" width="17" style="3" customWidth="1"/>
    <col min="3589" max="3589" width="5.7109375" style="3" customWidth="1"/>
    <col min="3590" max="3591" width="17.28515625" style="3" customWidth="1"/>
    <col min="3592" max="3592" width="18.140625" style="3" customWidth="1"/>
    <col min="3593" max="3594" width="9.140625" style="3"/>
    <col min="3595" max="3597" width="10.5703125" style="3" bestFit="1" customWidth="1"/>
    <col min="3598" max="3598" width="10.42578125" style="3" customWidth="1"/>
    <col min="3599" max="3840" width="9.140625" style="3"/>
    <col min="3841" max="3841" width="68.42578125" style="3" customWidth="1"/>
    <col min="3842" max="3842" width="6.28515625" style="3" customWidth="1"/>
    <col min="3843" max="3843" width="7.5703125" style="3" customWidth="1"/>
    <col min="3844" max="3844" width="17" style="3" customWidth="1"/>
    <col min="3845" max="3845" width="5.7109375" style="3" customWidth="1"/>
    <col min="3846" max="3847" width="17.28515625" style="3" customWidth="1"/>
    <col min="3848" max="3848" width="18.140625" style="3" customWidth="1"/>
    <col min="3849" max="3850" width="9.140625" style="3"/>
    <col min="3851" max="3853" width="10.5703125" style="3" bestFit="1" customWidth="1"/>
    <col min="3854" max="3854" width="10.42578125" style="3" customWidth="1"/>
    <col min="3855" max="4096" width="9.140625" style="3"/>
    <col min="4097" max="4097" width="68.42578125" style="3" customWidth="1"/>
    <col min="4098" max="4098" width="6.28515625" style="3" customWidth="1"/>
    <col min="4099" max="4099" width="7.5703125" style="3" customWidth="1"/>
    <col min="4100" max="4100" width="17" style="3" customWidth="1"/>
    <col min="4101" max="4101" width="5.7109375" style="3" customWidth="1"/>
    <col min="4102" max="4103" width="17.28515625" style="3" customWidth="1"/>
    <col min="4104" max="4104" width="18.140625" style="3" customWidth="1"/>
    <col min="4105" max="4106" width="9.140625" style="3"/>
    <col min="4107" max="4109" width="10.5703125" style="3" bestFit="1" customWidth="1"/>
    <col min="4110" max="4110" width="10.42578125" style="3" customWidth="1"/>
    <col min="4111" max="4352" width="9.140625" style="3"/>
    <col min="4353" max="4353" width="68.42578125" style="3" customWidth="1"/>
    <col min="4354" max="4354" width="6.28515625" style="3" customWidth="1"/>
    <col min="4355" max="4355" width="7.5703125" style="3" customWidth="1"/>
    <col min="4356" max="4356" width="17" style="3" customWidth="1"/>
    <col min="4357" max="4357" width="5.7109375" style="3" customWidth="1"/>
    <col min="4358" max="4359" width="17.28515625" style="3" customWidth="1"/>
    <col min="4360" max="4360" width="18.140625" style="3" customWidth="1"/>
    <col min="4361" max="4362" width="9.140625" style="3"/>
    <col min="4363" max="4365" width="10.5703125" style="3" bestFit="1" customWidth="1"/>
    <col min="4366" max="4366" width="10.42578125" style="3" customWidth="1"/>
    <col min="4367" max="4608" width="9.140625" style="3"/>
    <col min="4609" max="4609" width="68.42578125" style="3" customWidth="1"/>
    <col min="4610" max="4610" width="6.28515625" style="3" customWidth="1"/>
    <col min="4611" max="4611" width="7.5703125" style="3" customWidth="1"/>
    <col min="4612" max="4612" width="17" style="3" customWidth="1"/>
    <col min="4613" max="4613" width="5.7109375" style="3" customWidth="1"/>
    <col min="4614" max="4615" width="17.28515625" style="3" customWidth="1"/>
    <col min="4616" max="4616" width="18.140625" style="3" customWidth="1"/>
    <col min="4617" max="4618" width="9.140625" style="3"/>
    <col min="4619" max="4621" width="10.5703125" style="3" bestFit="1" customWidth="1"/>
    <col min="4622" max="4622" width="10.42578125" style="3" customWidth="1"/>
    <col min="4623" max="4864" width="9.140625" style="3"/>
    <col min="4865" max="4865" width="68.42578125" style="3" customWidth="1"/>
    <col min="4866" max="4866" width="6.28515625" style="3" customWidth="1"/>
    <col min="4867" max="4867" width="7.5703125" style="3" customWidth="1"/>
    <col min="4868" max="4868" width="17" style="3" customWidth="1"/>
    <col min="4869" max="4869" width="5.7109375" style="3" customWidth="1"/>
    <col min="4870" max="4871" width="17.28515625" style="3" customWidth="1"/>
    <col min="4872" max="4872" width="18.140625" style="3" customWidth="1"/>
    <col min="4873" max="4874" width="9.140625" style="3"/>
    <col min="4875" max="4877" width="10.5703125" style="3" bestFit="1" customWidth="1"/>
    <col min="4878" max="4878" width="10.42578125" style="3" customWidth="1"/>
    <col min="4879" max="5120" width="9.140625" style="3"/>
    <col min="5121" max="5121" width="68.42578125" style="3" customWidth="1"/>
    <col min="5122" max="5122" width="6.28515625" style="3" customWidth="1"/>
    <col min="5123" max="5123" width="7.5703125" style="3" customWidth="1"/>
    <col min="5124" max="5124" width="17" style="3" customWidth="1"/>
    <col min="5125" max="5125" width="5.7109375" style="3" customWidth="1"/>
    <col min="5126" max="5127" width="17.28515625" style="3" customWidth="1"/>
    <col min="5128" max="5128" width="18.140625" style="3" customWidth="1"/>
    <col min="5129" max="5130" width="9.140625" style="3"/>
    <col min="5131" max="5133" width="10.5703125" style="3" bestFit="1" customWidth="1"/>
    <col min="5134" max="5134" width="10.42578125" style="3" customWidth="1"/>
    <col min="5135" max="5376" width="9.140625" style="3"/>
    <col min="5377" max="5377" width="68.42578125" style="3" customWidth="1"/>
    <col min="5378" max="5378" width="6.28515625" style="3" customWidth="1"/>
    <col min="5379" max="5379" width="7.5703125" style="3" customWidth="1"/>
    <col min="5380" max="5380" width="17" style="3" customWidth="1"/>
    <col min="5381" max="5381" width="5.7109375" style="3" customWidth="1"/>
    <col min="5382" max="5383" width="17.28515625" style="3" customWidth="1"/>
    <col min="5384" max="5384" width="18.140625" style="3" customWidth="1"/>
    <col min="5385" max="5386" width="9.140625" style="3"/>
    <col min="5387" max="5389" width="10.5703125" style="3" bestFit="1" customWidth="1"/>
    <col min="5390" max="5390" width="10.42578125" style="3" customWidth="1"/>
    <col min="5391" max="5632" width="9.140625" style="3"/>
    <col min="5633" max="5633" width="68.42578125" style="3" customWidth="1"/>
    <col min="5634" max="5634" width="6.28515625" style="3" customWidth="1"/>
    <col min="5635" max="5635" width="7.5703125" style="3" customWidth="1"/>
    <col min="5636" max="5636" width="17" style="3" customWidth="1"/>
    <col min="5637" max="5637" width="5.7109375" style="3" customWidth="1"/>
    <col min="5638" max="5639" width="17.28515625" style="3" customWidth="1"/>
    <col min="5640" max="5640" width="18.140625" style="3" customWidth="1"/>
    <col min="5641" max="5642" width="9.140625" style="3"/>
    <col min="5643" max="5645" width="10.5703125" style="3" bestFit="1" customWidth="1"/>
    <col min="5646" max="5646" width="10.42578125" style="3" customWidth="1"/>
    <col min="5647" max="5888" width="9.140625" style="3"/>
    <col min="5889" max="5889" width="68.42578125" style="3" customWidth="1"/>
    <col min="5890" max="5890" width="6.28515625" style="3" customWidth="1"/>
    <col min="5891" max="5891" width="7.5703125" style="3" customWidth="1"/>
    <col min="5892" max="5892" width="17" style="3" customWidth="1"/>
    <col min="5893" max="5893" width="5.7109375" style="3" customWidth="1"/>
    <col min="5894" max="5895" width="17.28515625" style="3" customWidth="1"/>
    <col min="5896" max="5896" width="18.140625" style="3" customWidth="1"/>
    <col min="5897" max="5898" width="9.140625" style="3"/>
    <col min="5899" max="5901" width="10.5703125" style="3" bestFit="1" customWidth="1"/>
    <col min="5902" max="5902" width="10.42578125" style="3" customWidth="1"/>
    <col min="5903" max="6144" width="9.140625" style="3"/>
    <col min="6145" max="6145" width="68.42578125" style="3" customWidth="1"/>
    <col min="6146" max="6146" width="6.28515625" style="3" customWidth="1"/>
    <col min="6147" max="6147" width="7.5703125" style="3" customWidth="1"/>
    <col min="6148" max="6148" width="17" style="3" customWidth="1"/>
    <col min="6149" max="6149" width="5.7109375" style="3" customWidth="1"/>
    <col min="6150" max="6151" width="17.28515625" style="3" customWidth="1"/>
    <col min="6152" max="6152" width="18.140625" style="3" customWidth="1"/>
    <col min="6153" max="6154" width="9.140625" style="3"/>
    <col min="6155" max="6157" width="10.5703125" style="3" bestFit="1" customWidth="1"/>
    <col min="6158" max="6158" width="10.42578125" style="3" customWidth="1"/>
    <col min="6159" max="6400" width="9.140625" style="3"/>
    <col min="6401" max="6401" width="68.42578125" style="3" customWidth="1"/>
    <col min="6402" max="6402" width="6.28515625" style="3" customWidth="1"/>
    <col min="6403" max="6403" width="7.5703125" style="3" customWidth="1"/>
    <col min="6404" max="6404" width="17" style="3" customWidth="1"/>
    <col min="6405" max="6405" width="5.7109375" style="3" customWidth="1"/>
    <col min="6406" max="6407" width="17.28515625" style="3" customWidth="1"/>
    <col min="6408" max="6408" width="18.140625" style="3" customWidth="1"/>
    <col min="6409" max="6410" width="9.140625" style="3"/>
    <col min="6411" max="6413" width="10.5703125" style="3" bestFit="1" customWidth="1"/>
    <col min="6414" max="6414" width="10.42578125" style="3" customWidth="1"/>
    <col min="6415" max="6656" width="9.140625" style="3"/>
    <col min="6657" max="6657" width="68.42578125" style="3" customWidth="1"/>
    <col min="6658" max="6658" width="6.28515625" style="3" customWidth="1"/>
    <col min="6659" max="6659" width="7.5703125" style="3" customWidth="1"/>
    <col min="6660" max="6660" width="17" style="3" customWidth="1"/>
    <col min="6661" max="6661" width="5.7109375" style="3" customWidth="1"/>
    <col min="6662" max="6663" width="17.28515625" style="3" customWidth="1"/>
    <col min="6664" max="6664" width="18.140625" style="3" customWidth="1"/>
    <col min="6665" max="6666" width="9.140625" style="3"/>
    <col min="6667" max="6669" width="10.5703125" style="3" bestFit="1" customWidth="1"/>
    <col min="6670" max="6670" width="10.42578125" style="3" customWidth="1"/>
    <col min="6671" max="6912" width="9.140625" style="3"/>
    <col min="6913" max="6913" width="68.42578125" style="3" customWidth="1"/>
    <col min="6914" max="6914" width="6.28515625" style="3" customWidth="1"/>
    <col min="6915" max="6915" width="7.5703125" style="3" customWidth="1"/>
    <col min="6916" max="6916" width="17" style="3" customWidth="1"/>
    <col min="6917" max="6917" width="5.7109375" style="3" customWidth="1"/>
    <col min="6918" max="6919" width="17.28515625" style="3" customWidth="1"/>
    <col min="6920" max="6920" width="18.140625" style="3" customWidth="1"/>
    <col min="6921" max="6922" width="9.140625" style="3"/>
    <col min="6923" max="6925" width="10.5703125" style="3" bestFit="1" customWidth="1"/>
    <col min="6926" max="6926" width="10.42578125" style="3" customWidth="1"/>
    <col min="6927" max="7168" width="9.140625" style="3"/>
    <col min="7169" max="7169" width="68.42578125" style="3" customWidth="1"/>
    <col min="7170" max="7170" width="6.28515625" style="3" customWidth="1"/>
    <col min="7171" max="7171" width="7.5703125" style="3" customWidth="1"/>
    <col min="7172" max="7172" width="17" style="3" customWidth="1"/>
    <col min="7173" max="7173" width="5.7109375" style="3" customWidth="1"/>
    <col min="7174" max="7175" width="17.28515625" style="3" customWidth="1"/>
    <col min="7176" max="7176" width="18.140625" style="3" customWidth="1"/>
    <col min="7177" max="7178" width="9.140625" style="3"/>
    <col min="7179" max="7181" width="10.5703125" style="3" bestFit="1" customWidth="1"/>
    <col min="7182" max="7182" width="10.42578125" style="3" customWidth="1"/>
    <col min="7183" max="7424" width="9.140625" style="3"/>
    <col min="7425" max="7425" width="68.42578125" style="3" customWidth="1"/>
    <col min="7426" max="7426" width="6.28515625" style="3" customWidth="1"/>
    <col min="7427" max="7427" width="7.5703125" style="3" customWidth="1"/>
    <col min="7428" max="7428" width="17" style="3" customWidth="1"/>
    <col min="7429" max="7429" width="5.7109375" style="3" customWidth="1"/>
    <col min="7430" max="7431" width="17.28515625" style="3" customWidth="1"/>
    <col min="7432" max="7432" width="18.140625" style="3" customWidth="1"/>
    <col min="7433" max="7434" width="9.140625" style="3"/>
    <col min="7435" max="7437" width="10.5703125" style="3" bestFit="1" customWidth="1"/>
    <col min="7438" max="7438" width="10.42578125" style="3" customWidth="1"/>
    <col min="7439" max="7680" width="9.140625" style="3"/>
    <col min="7681" max="7681" width="68.42578125" style="3" customWidth="1"/>
    <col min="7682" max="7682" width="6.28515625" style="3" customWidth="1"/>
    <col min="7683" max="7683" width="7.5703125" style="3" customWidth="1"/>
    <col min="7684" max="7684" width="17" style="3" customWidth="1"/>
    <col min="7685" max="7685" width="5.7109375" style="3" customWidth="1"/>
    <col min="7686" max="7687" width="17.28515625" style="3" customWidth="1"/>
    <col min="7688" max="7688" width="18.140625" style="3" customWidth="1"/>
    <col min="7689" max="7690" width="9.140625" style="3"/>
    <col min="7691" max="7693" width="10.5703125" style="3" bestFit="1" customWidth="1"/>
    <col min="7694" max="7694" width="10.42578125" style="3" customWidth="1"/>
    <col min="7695" max="7936" width="9.140625" style="3"/>
    <col min="7937" max="7937" width="68.42578125" style="3" customWidth="1"/>
    <col min="7938" max="7938" width="6.28515625" style="3" customWidth="1"/>
    <col min="7939" max="7939" width="7.5703125" style="3" customWidth="1"/>
    <col min="7940" max="7940" width="17" style="3" customWidth="1"/>
    <col min="7941" max="7941" width="5.7109375" style="3" customWidth="1"/>
    <col min="7942" max="7943" width="17.28515625" style="3" customWidth="1"/>
    <col min="7944" max="7944" width="18.140625" style="3" customWidth="1"/>
    <col min="7945" max="7946" width="9.140625" style="3"/>
    <col min="7947" max="7949" width="10.5703125" style="3" bestFit="1" customWidth="1"/>
    <col min="7950" max="7950" width="10.42578125" style="3" customWidth="1"/>
    <col min="7951" max="8192" width="9.140625" style="3"/>
    <col min="8193" max="8193" width="68.42578125" style="3" customWidth="1"/>
    <col min="8194" max="8194" width="6.28515625" style="3" customWidth="1"/>
    <col min="8195" max="8195" width="7.5703125" style="3" customWidth="1"/>
    <col min="8196" max="8196" width="17" style="3" customWidth="1"/>
    <col min="8197" max="8197" width="5.7109375" style="3" customWidth="1"/>
    <col min="8198" max="8199" width="17.28515625" style="3" customWidth="1"/>
    <col min="8200" max="8200" width="18.140625" style="3" customWidth="1"/>
    <col min="8201" max="8202" width="9.140625" style="3"/>
    <col min="8203" max="8205" width="10.5703125" style="3" bestFit="1" customWidth="1"/>
    <col min="8206" max="8206" width="10.42578125" style="3" customWidth="1"/>
    <col min="8207" max="8448" width="9.140625" style="3"/>
    <col min="8449" max="8449" width="68.42578125" style="3" customWidth="1"/>
    <col min="8450" max="8450" width="6.28515625" style="3" customWidth="1"/>
    <col min="8451" max="8451" width="7.5703125" style="3" customWidth="1"/>
    <col min="8452" max="8452" width="17" style="3" customWidth="1"/>
    <col min="8453" max="8453" width="5.7109375" style="3" customWidth="1"/>
    <col min="8454" max="8455" width="17.28515625" style="3" customWidth="1"/>
    <col min="8456" max="8456" width="18.140625" style="3" customWidth="1"/>
    <col min="8457" max="8458" width="9.140625" style="3"/>
    <col min="8459" max="8461" width="10.5703125" style="3" bestFit="1" customWidth="1"/>
    <col min="8462" max="8462" width="10.42578125" style="3" customWidth="1"/>
    <col min="8463" max="8704" width="9.140625" style="3"/>
    <col min="8705" max="8705" width="68.42578125" style="3" customWidth="1"/>
    <col min="8706" max="8706" width="6.28515625" style="3" customWidth="1"/>
    <col min="8707" max="8707" width="7.5703125" style="3" customWidth="1"/>
    <col min="8708" max="8708" width="17" style="3" customWidth="1"/>
    <col min="8709" max="8709" width="5.7109375" style="3" customWidth="1"/>
    <col min="8710" max="8711" width="17.28515625" style="3" customWidth="1"/>
    <col min="8712" max="8712" width="18.140625" style="3" customWidth="1"/>
    <col min="8713" max="8714" width="9.140625" style="3"/>
    <col min="8715" max="8717" width="10.5703125" style="3" bestFit="1" customWidth="1"/>
    <col min="8718" max="8718" width="10.42578125" style="3" customWidth="1"/>
    <col min="8719" max="8960" width="9.140625" style="3"/>
    <col min="8961" max="8961" width="68.42578125" style="3" customWidth="1"/>
    <col min="8962" max="8962" width="6.28515625" style="3" customWidth="1"/>
    <col min="8963" max="8963" width="7.5703125" style="3" customWidth="1"/>
    <col min="8964" max="8964" width="17" style="3" customWidth="1"/>
    <col min="8965" max="8965" width="5.7109375" style="3" customWidth="1"/>
    <col min="8966" max="8967" width="17.28515625" style="3" customWidth="1"/>
    <col min="8968" max="8968" width="18.140625" style="3" customWidth="1"/>
    <col min="8969" max="8970" width="9.140625" style="3"/>
    <col min="8971" max="8973" width="10.5703125" style="3" bestFit="1" customWidth="1"/>
    <col min="8974" max="8974" width="10.42578125" style="3" customWidth="1"/>
    <col min="8975" max="9216" width="9.140625" style="3"/>
    <col min="9217" max="9217" width="68.42578125" style="3" customWidth="1"/>
    <col min="9218" max="9218" width="6.28515625" style="3" customWidth="1"/>
    <col min="9219" max="9219" width="7.5703125" style="3" customWidth="1"/>
    <col min="9220" max="9220" width="17" style="3" customWidth="1"/>
    <col min="9221" max="9221" width="5.7109375" style="3" customWidth="1"/>
    <col min="9222" max="9223" width="17.28515625" style="3" customWidth="1"/>
    <col min="9224" max="9224" width="18.140625" style="3" customWidth="1"/>
    <col min="9225" max="9226" width="9.140625" style="3"/>
    <col min="9227" max="9229" width="10.5703125" style="3" bestFit="1" customWidth="1"/>
    <col min="9230" max="9230" width="10.42578125" style="3" customWidth="1"/>
    <col min="9231" max="9472" width="9.140625" style="3"/>
    <col min="9473" max="9473" width="68.42578125" style="3" customWidth="1"/>
    <col min="9474" max="9474" width="6.28515625" style="3" customWidth="1"/>
    <col min="9475" max="9475" width="7.5703125" style="3" customWidth="1"/>
    <col min="9476" max="9476" width="17" style="3" customWidth="1"/>
    <col min="9477" max="9477" width="5.7109375" style="3" customWidth="1"/>
    <col min="9478" max="9479" width="17.28515625" style="3" customWidth="1"/>
    <col min="9480" max="9480" width="18.140625" style="3" customWidth="1"/>
    <col min="9481" max="9482" width="9.140625" style="3"/>
    <col min="9483" max="9485" width="10.5703125" style="3" bestFit="1" customWidth="1"/>
    <col min="9486" max="9486" width="10.42578125" style="3" customWidth="1"/>
    <col min="9487" max="9728" width="9.140625" style="3"/>
    <col min="9729" max="9729" width="68.42578125" style="3" customWidth="1"/>
    <col min="9730" max="9730" width="6.28515625" style="3" customWidth="1"/>
    <col min="9731" max="9731" width="7.5703125" style="3" customWidth="1"/>
    <col min="9732" max="9732" width="17" style="3" customWidth="1"/>
    <col min="9733" max="9733" width="5.7109375" style="3" customWidth="1"/>
    <col min="9734" max="9735" width="17.28515625" style="3" customWidth="1"/>
    <col min="9736" max="9736" width="18.140625" style="3" customWidth="1"/>
    <col min="9737" max="9738" width="9.140625" style="3"/>
    <col min="9739" max="9741" width="10.5703125" style="3" bestFit="1" customWidth="1"/>
    <col min="9742" max="9742" width="10.42578125" style="3" customWidth="1"/>
    <col min="9743" max="9984" width="9.140625" style="3"/>
    <col min="9985" max="9985" width="68.42578125" style="3" customWidth="1"/>
    <col min="9986" max="9986" width="6.28515625" style="3" customWidth="1"/>
    <col min="9987" max="9987" width="7.5703125" style="3" customWidth="1"/>
    <col min="9988" max="9988" width="17" style="3" customWidth="1"/>
    <col min="9989" max="9989" width="5.7109375" style="3" customWidth="1"/>
    <col min="9990" max="9991" width="17.28515625" style="3" customWidth="1"/>
    <col min="9992" max="9992" width="18.140625" style="3" customWidth="1"/>
    <col min="9993" max="9994" width="9.140625" style="3"/>
    <col min="9995" max="9997" width="10.5703125" style="3" bestFit="1" customWidth="1"/>
    <col min="9998" max="9998" width="10.42578125" style="3" customWidth="1"/>
    <col min="9999" max="10240" width="9.140625" style="3"/>
    <col min="10241" max="10241" width="68.42578125" style="3" customWidth="1"/>
    <col min="10242" max="10242" width="6.28515625" style="3" customWidth="1"/>
    <col min="10243" max="10243" width="7.5703125" style="3" customWidth="1"/>
    <col min="10244" max="10244" width="17" style="3" customWidth="1"/>
    <col min="10245" max="10245" width="5.7109375" style="3" customWidth="1"/>
    <col min="10246" max="10247" width="17.28515625" style="3" customWidth="1"/>
    <col min="10248" max="10248" width="18.140625" style="3" customWidth="1"/>
    <col min="10249" max="10250" width="9.140625" style="3"/>
    <col min="10251" max="10253" width="10.5703125" style="3" bestFit="1" customWidth="1"/>
    <col min="10254" max="10254" width="10.42578125" style="3" customWidth="1"/>
    <col min="10255" max="10496" width="9.140625" style="3"/>
    <col min="10497" max="10497" width="68.42578125" style="3" customWidth="1"/>
    <col min="10498" max="10498" width="6.28515625" style="3" customWidth="1"/>
    <col min="10499" max="10499" width="7.5703125" style="3" customWidth="1"/>
    <col min="10500" max="10500" width="17" style="3" customWidth="1"/>
    <col min="10501" max="10501" width="5.7109375" style="3" customWidth="1"/>
    <col min="10502" max="10503" width="17.28515625" style="3" customWidth="1"/>
    <col min="10504" max="10504" width="18.140625" style="3" customWidth="1"/>
    <col min="10505" max="10506" width="9.140625" style="3"/>
    <col min="10507" max="10509" width="10.5703125" style="3" bestFit="1" customWidth="1"/>
    <col min="10510" max="10510" width="10.42578125" style="3" customWidth="1"/>
    <col min="10511" max="10752" width="9.140625" style="3"/>
    <col min="10753" max="10753" width="68.42578125" style="3" customWidth="1"/>
    <col min="10754" max="10754" width="6.28515625" style="3" customWidth="1"/>
    <col min="10755" max="10755" width="7.5703125" style="3" customWidth="1"/>
    <col min="10756" max="10756" width="17" style="3" customWidth="1"/>
    <col min="10757" max="10757" width="5.7109375" style="3" customWidth="1"/>
    <col min="10758" max="10759" width="17.28515625" style="3" customWidth="1"/>
    <col min="10760" max="10760" width="18.140625" style="3" customWidth="1"/>
    <col min="10761" max="10762" width="9.140625" style="3"/>
    <col min="10763" max="10765" width="10.5703125" style="3" bestFit="1" customWidth="1"/>
    <col min="10766" max="10766" width="10.42578125" style="3" customWidth="1"/>
    <col min="10767" max="11008" width="9.140625" style="3"/>
    <col min="11009" max="11009" width="68.42578125" style="3" customWidth="1"/>
    <col min="11010" max="11010" width="6.28515625" style="3" customWidth="1"/>
    <col min="11011" max="11011" width="7.5703125" style="3" customWidth="1"/>
    <col min="11012" max="11012" width="17" style="3" customWidth="1"/>
    <col min="11013" max="11013" width="5.7109375" style="3" customWidth="1"/>
    <col min="11014" max="11015" width="17.28515625" style="3" customWidth="1"/>
    <col min="11016" max="11016" width="18.140625" style="3" customWidth="1"/>
    <col min="11017" max="11018" width="9.140625" style="3"/>
    <col min="11019" max="11021" width="10.5703125" style="3" bestFit="1" customWidth="1"/>
    <col min="11022" max="11022" width="10.42578125" style="3" customWidth="1"/>
    <col min="11023" max="11264" width="9.140625" style="3"/>
    <col min="11265" max="11265" width="68.42578125" style="3" customWidth="1"/>
    <col min="11266" max="11266" width="6.28515625" style="3" customWidth="1"/>
    <col min="11267" max="11267" width="7.5703125" style="3" customWidth="1"/>
    <col min="11268" max="11268" width="17" style="3" customWidth="1"/>
    <col min="11269" max="11269" width="5.7109375" style="3" customWidth="1"/>
    <col min="11270" max="11271" width="17.28515625" style="3" customWidth="1"/>
    <col min="11272" max="11272" width="18.140625" style="3" customWidth="1"/>
    <col min="11273" max="11274" width="9.140625" style="3"/>
    <col min="11275" max="11277" width="10.5703125" style="3" bestFit="1" customWidth="1"/>
    <col min="11278" max="11278" width="10.42578125" style="3" customWidth="1"/>
    <col min="11279" max="11520" width="9.140625" style="3"/>
    <col min="11521" max="11521" width="68.42578125" style="3" customWidth="1"/>
    <col min="11522" max="11522" width="6.28515625" style="3" customWidth="1"/>
    <col min="11523" max="11523" width="7.5703125" style="3" customWidth="1"/>
    <col min="11524" max="11524" width="17" style="3" customWidth="1"/>
    <col min="11525" max="11525" width="5.7109375" style="3" customWidth="1"/>
    <col min="11526" max="11527" width="17.28515625" style="3" customWidth="1"/>
    <col min="11528" max="11528" width="18.140625" style="3" customWidth="1"/>
    <col min="11529" max="11530" width="9.140625" style="3"/>
    <col min="11531" max="11533" width="10.5703125" style="3" bestFit="1" customWidth="1"/>
    <col min="11534" max="11534" width="10.42578125" style="3" customWidth="1"/>
    <col min="11535" max="11776" width="9.140625" style="3"/>
    <col min="11777" max="11777" width="68.42578125" style="3" customWidth="1"/>
    <col min="11778" max="11778" width="6.28515625" style="3" customWidth="1"/>
    <col min="11779" max="11779" width="7.5703125" style="3" customWidth="1"/>
    <col min="11780" max="11780" width="17" style="3" customWidth="1"/>
    <col min="11781" max="11781" width="5.7109375" style="3" customWidth="1"/>
    <col min="11782" max="11783" width="17.28515625" style="3" customWidth="1"/>
    <col min="11784" max="11784" width="18.140625" style="3" customWidth="1"/>
    <col min="11785" max="11786" width="9.140625" style="3"/>
    <col min="11787" max="11789" width="10.5703125" style="3" bestFit="1" customWidth="1"/>
    <col min="11790" max="11790" width="10.42578125" style="3" customWidth="1"/>
    <col min="11791" max="12032" width="9.140625" style="3"/>
    <col min="12033" max="12033" width="68.42578125" style="3" customWidth="1"/>
    <col min="12034" max="12034" width="6.28515625" style="3" customWidth="1"/>
    <col min="12035" max="12035" width="7.5703125" style="3" customWidth="1"/>
    <col min="12036" max="12036" width="17" style="3" customWidth="1"/>
    <col min="12037" max="12037" width="5.7109375" style="3" customWidth="1"/>
    <col min="12038" max="12039" width="17.28515625" style="3" customWidth="1"/>
    <col min="12040" max="12040" width="18.140625" style="3" customWidth="1"/>
    <col min="12041" max="12042" width="9.140625" style="3"/>
    <col min="12043" max="12045" width="10.5703125" style="3" bestFit="1" customWidth="1"/>
    <col min="12046" max="12046" width="10.42578125" style="3" customWidth="1"/>
    <col min="12047" max="12288" width="9.140625" style="3"/>
    <col min="12289" max="12289" width="68.42578125" style="3" customWidth="1"/>
    <col min="12290" max="12290" width="6.28515625" style="3" customWidth="1"/>
    <col min="12291" max="12291" width="7.5703125" style="3" customWidth="1"/>
    <col min="12292" max="12292" width="17" style="3" customWidth="1"/>
    <col min="12293" max="12293" width="5.7109375" style="3" customWidth="1"/>
    <col min="12294" max="12295" width="17.28515625" style="3" customWidth="1"/>
    <col min="12296" max="12296" width="18.140625" style="3" customWidth="1"/>
    <col min="12297" max="12298" width="9.140625" style="3"/>
    <col min="12299" max="12301" width="10.5703125" style="3" bestFit="1" customWidth="1"/>
    <col min="12302" max="12302" width="10.42578125" style="3" customWidth="1"/>
    <col min="12303" max="12544" width="9.140625" style="3"/>
    <col min="12545" max="12545" width="68.42578125" style="3" customWidth="1"/>
    <col min="12546" max="12546" width="6.28515625" style="3" customWidth="1"/>
    <col min="12547" max="12547" width="7.5703125" style="3" customWidth="1"/>
    <col min="12548" max="12548" width="17" style="3" customWidth="1"/>
    <col min="12549" max="12549" width="5.7109375" style="3" customWidth="1"/>
    <col min="12550" max="12551" width="17.28515625" style="3" customWidth="1"/>
    <col min="12552" max="12552" width="18.140625" style="3" customWidth="1"/>
    <col min="12553" max="12554" width="9.140625" style="3"/>
    <col min="12555" max="12557" width="10.5703125" style="3" bestFit="1" customWidth="1"/>
    <col min="12558" max="12558" width="10.42578125" style="3" customWidth="1"/>
    <col min="12559" max="12800" width="9.140625" style="3"/>
    <col min="12801" max="12801" width="68.42578125" style="3" customWidth="1"/>
    <col min="12802" max="12802" width="6.28515625" style="3" customWidth="1"/>
    <col min="12803" max="12803" width="7.5703125" style="3" customWidth="1"/>
    <col min="12804" max="12804" width="17" style="3" customWidth="1"/>
    <col min="12805" max="12805" width="5.7109375" style="3" customWidth="1"/>
    <col min="12806" max="12807" width="17.28515625" style="3" customWidth="1"/>
    <col min="12808" max="12808" width="18.140625" style="3" customWidth="1"/>
    <col min="12809" max="12810" width="9.140625" style="3"/>
    <col min="12811" max="12813" width="10.5703125" style="3" bestFit="1" customWidth="1"/>
    <col min="12814" max="12814" width="10.42578125" style="3" customWidth="1"/>
    <col min="12815" max="13056" width="9.140625" style="3"/>
    <col min="13057" max="13057" width="68.42578125" style="3" customWidth="1"/>
    <col min="13058" max="13058" width="6.28515625" style="3" customWidth="1"/>
    <col min="13059" max="13059" width="7.5703125" style="3" customWidth="1"/>
    <col min="13060" max="13060" width="17" style="3" customWidth="1"/>
    <col min="13061" max="13061" width="5.7109375" style="3" customWidth="1"/>
    <col min="13062" max="13063" width="17.28515625" style="3" customWidth="1"/>
    <col min="13064" max="13064" width="18.140625" style="3" customWidth="1"/>
    <col min="13065" max="13066" width="9.140625" style="3"/>
    <col min="13067" max="13069" width="10.5703125" style="3" bestFit="1" customWidth="1"/>
    <col min="13070" max="13070" width="10.42578125" style="3" customWidth="1"/>
    <col min="13071" max="13312" width="9.140625" style="3"/>
    <col min="13313" max="13313" width="68.42578125" style="3" customWidth="1"/>
    <col min="13314" max="13314" width="6.28515625" style="3" customWidth="1"/>
    <col min="13315" max="13315" width="7.5703125" style="3" customWidth="1"/>
    <col min="13316" max="13316" width="17" style="3" customWidth="1"/>
    <col min="13317" max="13317" width="5.7109375" style="3" customWidth="1"/>
    <col min="13318" max="13319" width="17.28515625" style="3" customWidth="1"/>
    <col min="13320" max="13320" width="18.140625" style="3" customWidth="1"/>
    <col min="13321" max="13322" width="9.140625" style="3"/>
    <col min="13323" max="13325" width="10.5703125" style="3" bestFit="1" customWidth="1"/>
    <col min="13326" max="13326" width="10.42578125" style="3" customWidth="1"/>
    <col min="13327" max="13568" width="9.140625" style="3"/>
    <col min="13569" max="13569" width="68.42578125" style="3" customWidth="1"/>
    <col min="13570" max="13570" width="6.28515625" style="3" customWidth="1"/>
    <col min="13571" max="13571" width="7.5703125" style="3" customWidth="1"/>
    <col min="13572" max="13572" width="17" style="3" customWidth="1"/>
    <col min="13573" max="13573" width="5.7109375" style="3" customWidth="1"/>
    <col min="13574" max="13575" width="17.28515625" style="3" customWidth="1"/>
    <col min="13576" max="13576" width="18.140625" style="3" customWidth="1"/>
    <col min="13577" max="13578" width="9.140625" style="3"/>
    <col min="13579" max="13581" width="10.5703125" style="3" bestFit="1" customWidth="1"/>
    <col min="13582" max="13582" width="10.42578125" style="3" customWidth="1"/>
    <col min="13583" max="13824" width="9.140625" style="3"/>
    <col min="13825" max="13825" width="68.42578125" style="3" customWidth="1"/>
    <col min="13826" max="13826" width="6.28515625" style="3" customWidth="1"/>
    <col min="13827" max="13827" width="7.5703125" style="3" customWidth="1"/>
    <col min="13828" max="13828" width="17" style="3" customWidth="1"/>
    <col min="13829" max="13829" width="5.7109375" style="3" customWidth="1"/>
    <col min="13830" max="13831" width="17.28515625" style="3" customWidth="1"/>
    <col min="13832" max="13832" width="18.140625" style="3" customWidth="1"/>
    <col min="13833" max="13834" width="9.140625" style="3"/>
    <col min="13835" max="13837" width="10.5703125" style="3" bestFit="1" customWidth="1"/>
    <col min="13838" max="13838" width="10.42578125" style="3" customWidth="1"/>
    <col min="13839" max="14080" width="9.140625" style="3"/>
    <col min="14081" max="14081" width="68.42578125" style="3" customWidth="1"/>
    <col min="14082" max="14082" width="6.28515625" style="3" customWidth="1"/>
    <col min="14083" max="14083" width="7.5703125" style="3" customWidth="1"/>
    <col min="14084" max="14084" width="17" style="3" customWidth="1"/>
    <col min="14085" max="14085" width="5.7109375" style="3" customWidth="1"/>
    <col min="14086" max="14087" width="17.28515625" style="3" customWidth="1"/>
    <col min="14088" max="14088" width="18.140625" style="3" customWidth="1"/>
    <col min="14089" max="14090" width="9.140625" style="3"/>
    <col min="14091" max="14093" width="10.5703125" style="3" bestFit="1" customWidth="1"/>
    <col min="14094" max="14094" width="10.42578125" style="3" customWidth="1"/>
    <col min="14095" max="14336" width="9.140625" style="3"/>
    <col min="14337" max="14337" width="68.42578125" style="3" customWidth="1"/>
    <col min="14338" max="14338" width="6.28515625" style="3" customWidth="1"/>
    <col min="14339" max="14339" width="7.5703125" style="3" customWidth="1"/>
    <col min="14340" max="14340" width="17" style="3" customWidth="1"/>
    <col min="14341" max="14341" width="5.7109375" style="3" customWidth="1"/>
    <col min="14342" max="14343" width="17.28515625" style="3" customWidth="1"/>
    <col min="14344" max="14344" width="18.140625" style="3" customWidth="1"/>
    <col min="14345" max="14346" width="9.140625" style="3"/>
    <col min="14347" max="14349" width="10.5703125" style="3" bestFit="1" customWidth="1"/>
    <col min="14350" max="14350" width="10.42578125" style="3" customWidth="1"/>
    <col min="14351" max="14592" width="9.140625" style="3"/>
    <col min="14593" max="14593" width="68.42578125" style="3" customWidth="1"/>
    <col min="14594" max="14594" width="6.28515625" style="3" customWidth="1"/>
    <col min="14595" max="14595" width="7.5703125" style="3" customWidth="1"/>
    <col min="14596" max="14596" width="17" style="3" customWidth="1"/>
    <col min="14597" max="14597" width="5.7109375" style="3" customWidth="1"/>
    <col min="14598" max="14599" width="17.28515625" style="3" customWidth="1"/>
    <col min="14600" max="14600" width="18.140625" style="3" customWidth="1"/>
    <col min="14601" max="14602" width="9.140625" style="3"/>
    <col min="14603" max="14605" width="10.5703125" style="3" bestFit="1" customWidth="1"/>
    <col min="14606" max="14606" width="10.42578125" style="3" customWidth="1"/>
    <col min="14607" max="14848" width="9.140625" style="3"/>
    <col min="14849" max="14849" width="68.42578125" style="3" customWidth="1"/>
    <col min="14850" max="14850" width="6.28515625" style="3" customWidth="1"/>
    <col min="14851" max="14851" width="7.5703125" style="3" customWidth="1"/>
    <col min="14852" max="14852" width="17" style="3" customWidth="1"/>
    <col min="14853" max="14853" width="5.7109375" style="3" customWidth="1"/>
    <col min="14854" max="14855" width="17.28515625" style="3" customWidth="1"/>
    <col min="14856" max="14856" width="18.140625" style="3" customWidth="1"/>
    <col min="14857" max="14858" width="9.140625" style="3"/>
    <col min="14859" max="14861" width="10.5703125" style="3" bestFit="1" customWidth="1"/>
    <col min="14862" max="14862" width="10.42578125" style="3" customWidth="1"/>
    <col min="14863" max="15104" width="9.140625" style="3"/>
    <col min="15105" max="15105" width="68.42578125" style="3" customWidth="1"/>
    <col min="15106" max="15106" width="6.28515625" style="3" customWidth="1"/>
    <col min="15107" max="15107" width="7.5703125" style="3" customWidth="1"/>
    <col min="15108" max="15108" width="17" style="3" customWidth="1"/>
    <col min="15109" max="15109" width="5.7109375" style="3" customWidth="1"/>
    <col min="15110" max="15111" width="17.28515625" style="3" customWidth="1"/>
    <col min="15112" max="15112" width="18.140625" style="3" customWidth="1"/>
    <col min="15113" max="15114" width="9.140625" style="3"/>
    <col min="15115" max="15117" width="10.5703125" style="3" bestFit="1" customWidth="1"/>
    <col min="15118" max="15118" width="10.42578125" style="3" customWidth="1"/>
    <col min="15119" max="15360" width="9.140625" style="3"/>
    <col min="15361" max="15361" width="68.42578125" style="3" customWidth="1"/>
    <col min="15362" max="15362" width="6.28515625" style="3" customWidth="1"/>
    <col min="15363" max="15363" width="7.5703125" style="3" customWidth="1"/>
    <col min="15364" max="15364" width="17" style="3" customWidth="1"/>
    <col min="15365" max="15365" width="5.7109375" style="3" customWidth="1"/>
    <col min="15366" max="15367" width="17.28515625" style="3" customWidth="1"/>
    <col min="15368" max="15368" width="18.140625" style="3" customWidth="1"/>
    <col min="15369" max="15370" width="9.140625" style="3"/>
    <col min="15371" max="15373" width="10.5703125" style="3" bestFit="1" customWidth="1"/>
    <col min="15374" max="15374" width="10.42578125" style="3" customWidth="1"/>
    <col min="15375" max="15616" width="9.140625" style="3"/>
    <col min="15617" max="15617" width="68.42578125" style="3" customWidth="1"/>
    <col min="15618" max="15618" width="6.28515625" style="3" customWidth="1"/>
    <col min="15619" max="15619" width="7.5703125" style="3" customWidth="1"/>
    <col min="15620" max="15620" width="17" style="3" customWidth="1"/>
    <col min="15621" max="15621" width="5.7109375" style="3" customWidth="1"/>
    <col min="15622" max="15623" width="17.28515625" style="3" customWidth="1"/>
    <col min="15624" max="15624" width="18.140625" style="3" customWidth="1"/>
    <col min="15625" max="15626" width="9.140625" style="3"/>
    <col min="15627" max="15629" width="10.5703125" style="3" bestFit="1" customWidth="1"/>
    <col min="15630" max="15630" width="10.42578125" style="3" customWidth="1"/>
    <col min="15631" max="15872" width="9.140625" style="3"/>
    <col min="15873" max="15873" width="68.42578125" style="3" customWidth="1"/>
    <col min="15874" max="15874" width="6.28515625" style="3" customWidth="1"/>
    <col min="15875" max="15875" width="7.5703125" style="3" customWidth="1"/>
    <col min="15876" max="15876" width="17" style="3" customWidth="1"/>
    <col min="15877" max="15877" width="5.7109375" style="3" customWidth="1"/>
    <col min="15878" max="15879" width="17.28515625" style="3" customWidth="1"/>
    <col min="15880" max="15880" width="18.140625" style="3" customWidth="1"/>
    <col min="15881" max="15882" width="9.140625" style="3"/>
    <col min="15883" max="15885" width="10.5703125" style="3" bestFit="1" customWidth="1"/>
    <col min="15886" max="15886" width="10.42578125" style="3" customWidth="1"/>
    <col min="15887" max="16128" width="9.140625" style="3"/>
    <col min="16129" max="16129" width="68.42578125" style="3" customWidth="1"/>
    <col min="16130" max="16130" width="6.28515625" style="3" customWidth="1"/>
    <col min="16131" max="16131" width="7.5703125" style="3" customWidth="1"/>
    <col min="16132" max="16132" width="17" style="3" customWidth="1"/>
    <col min="16133" max="16133" width="5.7109375" style="3" customWidth="1"/>
    <col min="16134" max="16135" width="17.28515625" style="3" customWidth="1"/>
    <col min="16136" max="16136" width="18.140625" style="3" customWidth="1"/>
    <col min="16137" max="16138" width="9.140625" style="3"/>
    <col min="16139" max="16141" width="10.5703125" style="3" bestFit="1" customWidth="1"/>
    <col min="16142" max="16142" width="10.42578125" style="3" customWidth="1"/>
    <col min="16143" max="16384" width="9.140625" style="3"/>
  </cols>
  <sheetData>
    <row r="1" spans="1:8" ht="19.5" customHeight="1" x14ac:dyDescent="0.25">
      <c r="A1" s="61"/>
      <c r="B1" s="62"/>
      <c r="C1" s="62"/>
      <c r="D1" s="204" t="s">
        <v>138</v>
      </c>
      <c r="E1" s="204"/>
      <c r="F1" s="204"/>
      <c r="G1" s="204"/>
      <c r="H1" s="204"/>
    </row>
    <row r="2" spans="1:8" ht="32.25" customHeight="1" x14ac:dyDescent="0.25">
      <c r="A2" s="61"/>
      <c r="B2" s="62"/>
      <c r="C2" s="62"/>
      <c r="D2" s="63"/>
      <c r="E2" s="63"/>
      <c r="F2" s="210" t="s">
        <v>364</v>
      </c>
      <c r="G2" s="210"/>
      <c r="H2" s="210"/>
    </row>
    <row r="3" spans="1:8" ht="13.5" x14ac:dyDescent="0.25">
      <c r="A3" s="61"/>
      <c r="B3" s="62"/>
      <c r="C3" s="62"/>
      <c r="D3" s="62"/>
      <c r="E3" s="205"/>
      <c r="F3" s="205"/>
      <c r="G3" s="64"/>
      <c r="H3" s="64"/>
    </row>
    <row r="4" spans="1:8" ht="18.75" customHeight="1" x14ac:dyDescent="0.2">
      <c r="A4" s="206" t="s">
        <v>368</v>
      </c>
      <c r="B4" s="206"/>
      <c r="C4" s="206"/>
      <c r="D4" s="206"/>
      <c r="E4" s="206"/>
      <c r="F4" s="206"/>
      <c r="G4" s="206"/>
      <c r="H4" s="206"/>
    </row>
    <row r="5" spans="1:8" ht="13.5" x14ac:dyDescent="0.25">
      <c r="A5" s="61"/>
      <c r="B5" s="62"/>
      <c r="C5" s="62"/>
      <c r="D5" s="62"/>
      <c r="E5" s="62"/>
      <c r="F5" s="64"/>
      <c r="G5" s="64"/>
      <c r="H5" s="64"/>
    </row>
    <row r="6" spans="1:8" ht="12.75" customHeight="1" x14ac:dyDescent="0.25">
      <c r="A6" s="200" t="s">
        <v>86</v>
      </c>
      <c r="B6" s="207" t="s">
        <v>139</v>
      </c>
      <c r="C6" s="208" t="s">
        <v>140</v>
      </c>
      <c r="D6" s="208" t="s">
        <v>141</v>
      </c>
      <c r="E6" s="208" t="s">
        <v>142</v>
      </c>
      <c r="F6" s="209" t="s">
        <v>143</v>
      </c>
      <c r="G6" s="209"/>
      <c r="H6" s="209"/>
    </row>
    <row r="7" spans="1:8" ht="13.5" x14ac:dyDescent="0.2">
      <c r="A7" s="200"/>
      <c r="B7" s="207"/>
      <c r="C7" s="208"/>
      <c r="D7" s="208"/>
      <c r="E7" s="208"/>
      <c r="F7" s="199" t="s">
        <v>4</v>
      </c>
      <c r="G7" s="200" t="s">
        <v>144</v>
      </c>
      <c r="H7" s="200"/>
    </row>
    <row r="8" spans="1:8" ht="27.75" customHeight="1" x14ac:dyDescent="0.2">
      <c r="A8" s="200"/>
      <c r="B8" s="207"/>
      <c r="C8" s="208"/>
      <c r="D8" s="208"/>
      <c r="E8" s="208"/>
      <c r="F8" s="199"/>
      <c r="G8" s="65" t="s">
        <v>5</v>
      </c>
      <c r="H8" s="65" t="s">
        <v>366</v>
      </c>
    </row>
    <row r="9" spans="1:8" ht="20.25" customHeight="1" x14ac:dyDescent="0.3">
      <c r="A9" s="66" t="s">
        <v>145</v>
      </c>
      <c r="B9" s="67" t="s">
        <v>146</v>
      </c>
      <c r="C9" s="68"/>
      <c r="D9" s="69"/>
      <c r="E9" s="69"/>
      <c r="F9" s="70">
        <f>F10+F50+F63+F72+F96+F124+F131+F137</f>
        <v>10118934</v>
      </c>
      <c r="G9" s="71">
        <f>G10+G50+G63+G72+G96+G124+G131+G137</f>
        <v>8797123</v>
      </c>
      <c r="H9" s="71">
        <f>H10+H50+H63+H72+H96+H124+H131+H137</f>
        <v>8609123</v>
      </c>
    </row>
    <row r="10" spans="1:8" ht="17.25" customHeight="1" x14ac:dyDescent="0.25">
      <c r="A10" s="72" t="s">
        <v>147</v>
      </c>
      <c r="B10" s="67" t="s">
        <v>146</v>
      </c>
      <c r="C10" s="67" t="s">
        <v>148</v>
      </c>
      <c r="D10" s="73"/>
      <c r="E10" s="73"/>
      <c r="F10" s="74">
        <f>F11+F21+F38+F43</f>
        <v>6161006</v>
      </c>
      <c r="G10" s="74">
        <f>G12+G21+G38+G43</f>
        <v>4978695</v>
      </c>
      <c r="H10" s="74">
        <f>H12+H21+H38+H43</f>
        <v>4984495</v>
      </c>
    </row>
    <row r="11" spans="1:8" ht="31.5" customHeight="1" x14ac:dyDescent="0.25">
      <c r="A11" s="72" t="s">
        <v>379</v>
      </c>
      <c r="B11" s="67" t="s">
        <v>146</v>
      </c>
      <c r="C11" s="67" t="s">
        <v>149</v>
      </c>
      <c r="D11" s="73"/>
      <c r="E11" s="73"/>
      <c r="F11" s="74">
        <f>F12</f>
        <v>1151436</v>
      </c>
      <c r="G11" s="74">
        <f>G12</f>
        <v>948245</v>
      </c>
      <c r="H11" s="74">
        <f>H12</f>
        <v>948245</v>
      </c>
    </row>
    <row r="12" spans="1:8" ht="15.75" customHeight="1" x14ac:dyDescent="0.25">
      <c r="A12" s="75" t="s">
        <v>150</v>
      </c>
      <c r="B12" s="73" t="s">
        <v>146</v>
      </c>
      <c r="C12" s="73" t="s">
        <v>149</v>
      </c>
      <c r="D12" s="73" t="s">
        <v>151</v>
      </c>
      <c r="E12" s="76"/>
      <c r="F12" s="77">
        <f t="shared" ref="F12:H13" si="0">F14</f>
        <v>1151436</v>
      </c>
      <c r="G12" s="77">
        <f t="shared" si="0"/>
        <v>948245</v>
      </c>
      <c r="H12" s="77">
        <f t="shared" si="0"/>
        <v>948245</v>
      </c>
    </row>
    <row r="13" spans="1:8" ht="28.5" customHeight="1" x14ac:dyDescent="0.25">
      <c r="A13" s="78" t="s">
        <v>152</v>
      </c>
      <c r="B13" s="73" t="s">
        <v>146</v>
      </c>
      <c r="C13" s="73" t="s">
        <v>149</v>
      </c>
      <c r="D13" s="73" t="s">
        <v>153</v>
      </c>
      <c r="E13" s="76"/>
      <c r="F13" s="77">
        <f t="shared" si="0"/>
        <v>1151436</v>
      </c>
      <c r="G13" s="77">
        <f t="shared" si="0"/>
        <v>948245</v>
      </c>
      <c r="H13" s="77">
        <f t="shared" si="0"/>
        <v>948245</v>
      </c>
    </row>
    <row r="14" spans="1:8" ht="17.25" customHeight="1" x14ac:dyDescent="0.25">
      <c r="A14" s="75" t="s">
        <v>154</v>
      </c>
      <c r="B14" s="73" t="s">
        <v>146</v>
      </c>
      <c r="C14" s="73" t="s">
        <v>149</v>
      </c>
      <c r="D14" s="73" t="s">
        <v>155</v>
      </c>
      <c r="E14" s="73"/>
      <c r="F14" s="77">
        <f t="shared" ref="F14:H16" si="1">F15</f>
        <v>1151436</v>
      </c>
      <c r="G14" s="77">
        <f t="shared" si="1"/>
        <v>948245</v>
      </c>
      <c r="H14" s="77">
        <f t="shared" si="1"/>
        <v>948245</v>
      </c>
    </row>
    <row r="15" spans="1:8" ht="15" customHeight="1" x14ac:dyDescent="0.25">
      <c r="A15" s="75" t="s">
        <v>156</v>
      </c>
      <c r="B15" s="73" t="s">
        <v>146</v>
      </c>
      <c r="C15" s="73" t="s">
        <v>149</v>
      </c>
      <c r="D15" s="73" t="s">
        <v>157</v>
      </c>
      <c r="E15" s="73"/>
      <c r="F15" s="77">
        <f t="shared" si="1"/>
        <v>1151436</v>
      </c>
      <c r="G15" s="77">
        <f t="shared" si="1"/>
        <v>948245</v>
      </c>
      <c r="H15" s="77">
        <f t="shared" si="1"/>
        <v>948245</v>
      </c>
    </row>
    <row r="16" spans="1:8" ht="54" customHeight="1" x14ac:dyDescent="0.25">
      <c r="A16" s="75" t="s">
        <v>158</v>
      </c>
      <c r="B16" s="73" t="s">
        <v>146</v>
      </c>
      <c r="C16" s="73" t="s">
        <v>149</v>
      </c>
      <c r="D16" s="73" t="s">
        <v>157</v>
      </c>
      <c r="E16" s="73">
        <v>100</v>
      </c>
      <c r="F16" s="77">
        <f t="shared" si="1"/>
        <v>1151436</v>
      </c>
      <c r="G16" s="77">
        <f t="shared" si="1"/>
        <v>948245</v>
      </c>
      <c r="H16" s="77">
        <f t="shared" si="1"/>
        <v>948245</v>
      </c>
    </row>
    <row r="17" spans="1:11" ht="27" x14ac:dyDescent="0.25">
      <c r="A17" s="75" t="s">
        <v>159</v>
      </c>
      <c r="B17" s="73" t="s">
        <v>146</v>
      </c>
      <c r="C17" s="73" t="s">
        <v>149</v>
      </c>
      <c r="D17" s="73" t="s">
        <v>157</v>
      </c>
      <c r="E17" s="73">
        <v>120</v>
      </c>
      <c r="F17" s="79">
        <f>F18+F19</f>
        <v>1151436</v>
      </c>
      <c r="G17" s="79">
        <f>G18+G19</f>
        <v>948245</v>
      </c>
      <c r="H17" s="79">
        <f>H18+H19</f>
        <v>948245</v>
      </c>
    </row>
    <row r="18" spans="1:11" ht="13.5" x14ac:dyDescent="0.25">
      <c r="A18" s="75" t="s">
        <v>160</v>
      </c>
      <c r="B18" s="73" t="s">
        <v>146</v>
      </c>
      <c r="C18" s="73" t="s">
        <v>149</v>
      </c>
      <c r="D18" s="73" t="s">
        <v>157</v>
      </c>
      <c r="E18" s="73">
        <v>121</v>
      </c>
      <c r="F18" s="79">
        <v>884360</v>
      </c>
      <c r="G18" s="79">
        <v>728300</v>
      </c>
      <c r="H18" s="79">
        <v>728300</v>
      </c>
    </row>
    <row r="19" spans="1:11" ht="40.5" x14ac:dyDescent="0.25">
      <c r="A19" s="75" t="s">
        <v>161</v>
      </c>
      <c r="B19" s="73" t="s">
        <v>146</v>
      </c>
      <c r="C19" s="73" t="s">
        <v>149</v>
      </c>
      <c r="D19" s="73" t="s">
        <v>157</v>
      </c>
      <c r="E19" s="73">
        <v>129</v>
      </c>
      <c r="F19" s="79">
        <v>267076</v>
      </c>
      <c r="G19" s="79">
        <v>219945</v>
      </c>
      <c r="H19" s="79">
        <v>219945</v>
      </c>
    </row>
    <row r="20" spans="1:11" ht="44.25" customHeight="1" x14ac:dyDescent="0.25">
      <c r="A20" s="72" t="s">
        <v>162</v>
      </c>
      <c r="B20" s="67" t="s">
        <v>146</v>
      </c>
      <c r="C20" s="67" t="s">
        <v>163</v>
      </c>
      <c r="D20" s="67"/>
      <c r="E20" s="80"/>
      <c r="F20" s="81">
        <f>F21</f>
        <v>4998870</v>
      </c>
      <c r="G20" s="81">
        <f>G21</f>
        <v>4026750</v>
      </c>
      <c r="H20" s="81">
        <f>H21</f>
        <v>4032550</v>
      </c>
    </row>
    <row r="21" spans="1:11" ht="13.5" x14ac:dyDescent="0.25">
      <c r="A21" s="82" t="s">
        <v>164</v>
      </c>
      <c r="B21" s="73" t="s">
        <v>146</v>
      </c>
      <c r="C21" s="73" t="s">
        <v>163</v>
      </c>
      <c r="D21" s="73" t="s">
        <v>165</v>
      </c>
      <c r="E21" s="76"/>
      <c r="F21" s="83">
        <f>F23+F27+F33</f>
        <v>4998870</v>
      </c>
      <c r="G21" s="83">
        <f>G23+G27+G33</f>
        <v>4026750</v>
      </c>
      <c r="H21" s="83">
        <f>H23+H27+H33</f>
        <v>4032550</v>
      </c>
    </row>
    <row r="22" spans="1:11" ht="18.75" customHeight="1" x14ac:dyDescent="0.25">
      <c r="A22" s="75" t="s">
        <v>156</v>
      </c>
      <c r="B22" s="73" t="s">
        <v>146</v>
      </c>
      <c r="C22" s="73" t="s">
        <v>163</v>
      </c>
      <c r="D22" s="73" t="s">
        <v>166</v>
      </c>
      <c r="E22" s="73"/>
      <c r="F22" s="83">
        <f t="shared" ref="F22:H23" si="2">F23</f>
        <v>4094870</v>
      </c>
      <c r="G22" s="83">
        <f t="shared" si="2"/>
        <v>3353750</v>
      </c>
      <c r="H22" s="83">
        <f t="shared" si="2"/>
        <v>3359550</v>
      </c>
    </row>
    <row r="23" spans="1:11" ht="57" customHeight="1" x14ac:dyDescent="0.25">
      <c r="A23" s="75" t="s">
        <v>167</v>
      </c>
      <c r="B23" s="73" t="s">
        <v>146</v>
      </c>
      <c r="C23" s="73" t="s">
        <v>163</v>
      </c>
      <c r="D23" s="73" t="s">
        <v>166</v>
      </c>
      <c r="E23" s="73">
        <v>100</v>
      </c>
      <c r="F23" s="83">
        <f t="shared" si="2"/>
        <v>4094870</v>
      </c>
      <c r="G23" s="83">
        <f t="shared" si="2"/>
        <v>3353750</v>
      </c>
      <c r="H23" s="83">
        <f t="shared" si="2"/>
        <v>3359550</v>
      </c>
    </row>
    <row r="24" spans="1:11" ht="29.25" customHeight="1" x14ac:dyDescent="0.25">
      <c r="A24" s="75" t="s">
        <v>159</v>
      </c>
      <c r="B24" s="73" t="s">
        <v>146</v>
      </c>
      <c r="C24" s="73" t="s">
        <v>163</v>
      </c>
      <c r="D24" s="73" t="s">
        <v>166</v>
      </c>
      <c r="E24" s="73">
        <v>120</v>
      </c>
      <c r="F24" s="83">
        <f>F25+F26</f>
        <v>4094870</v>
      </c>
      <c r="G24" s="83">
        <f>G25+G26</f>
        <v>3353750</v>
      </c>
      <c r="H24" s="83">
        <f>H25+H26</f>
        <v>3359550</v>
      </c>
    </row>
    <row r="25" spans="1:11" ht="13.5" x14ac:dyDescent="0.25">
      <c r="A25" s="75" t="s">
        <v>160</v>
      </c>
      <c r="B25" s="73" t="s">
        <v>146</v>
      </c>
      <c r="C25" s="73" t="s">
        <v>163</v>
      </c>
      <c r="D25" s="73" t="s">
        <v>166</v>
      </c>
      <c r="E25" s="73">
        <v>121</v>
      </c>
      <c r="F25" s="83">
        <f>3127822+16946+5500</f>
        <v>3150268</v>
      </c>
      <c r="G25" s="83">
        <v>2575850</v>
      </c>
      <c r="H25" s="83">
        <v>2580300</v>
      </c>
    </row>
    <row r="26" spans="1:11" ht="40.5" x14ac:dyDescent="0.25">
      <c r="A26" s="75" t="s">
        <v>168</v>
      </c>
      <c r="B26" s="73" t="s">
        <v>146</v>
      </c>
      <c r="C26" s="73" t="s">
        <v>163</v>
      </c>
      <c r="D26" s="73" t="s">
        <v>166</v>
      </c>
      <c r="E26" s="73">
        <v>129</v>
      </c>
      <c r="F26" s="83">
        <v>944602</v>
      </c>
      <c r="G26" s="83">
        <v>777900</v>
      </c>
      <c r="H26" s="83">
        <v>779250</v>
      </c>
    </row>
    <row r="27" spans="1:11" ht="19.5" customHeight="1" x14ac:dyDescent="0.25">
      <c r="A27" s="75" t="s">
        <v>169</v>
      </c>
      <c r="B27" s="73" t="s">
        <v>146</v>
      </c>
      <c r="C27" s="73" t="s">
        <v>163</v>
      </c>
      <c r="D27" s="73" t="s">
        <v>170</v>
      </c>
      <c r="E27" s="73"/>
      <c r="F27" s="79">
        <f t="shared" ref="F27:H28" si="3">F28</f>
        <v>890000</v>
      </c>
      <c r="G27" s="79">
        <f t="shared" si="3"/>
        <v>670000</v>
      </c>
      <c r="H27" s="79">
        <f t="shared" si="3"/>
        <v>670000</v>
      </c>
    </row>
    <row r="28" spans="1:11" ht="32.25" customHeight="1" x14ac:dyDescent="0.25">
      <c r="A28" s="75" t="s">
        <v>171</v>
      </c>
      <c r="B28" s="73" t="s">
        <v>146</v>
      </c>
      <c r="C28" s="73" t="s">
        <v>163</v>
      </c>
      <c r="D28" s="73" t="s">
        <v>170</v>
      </c>
      <c r="E28" s="73">
        <v>200</v>
      </c>
      <c r="F28" s="83">
        <f t="shared" si="3"/>
        <v>890000</v>
      </c>
      <c r="G28" s="83">
        <f t="shared" si="3"/>
        <v>670000</v>
      </c>
      <c r="H28" s="83">
        <f t="shared" si="3"/>
        <v>670000</v>
      </c>
    </row>
    <row r="29" spans="1:11" ht="30" customHeight="1" x14ac:dyDescent="0.25">
      <c r="A29" s="75" t="s">
        <v>172</v>
      </c>
      <c r="B29" s="73" t="s">
        <v>146</v>
      </c>
      <c r="C29" s="73" t="s">
        <v>163</v>
      </c>
      <c r="D29" s="73" t="s">
        <v>170</v>
      </c>
      <c r="E29" s="73">
        <v>240</v>
      </c>
      <c r="F29" s="83">
        <f>F30+F31+F32</f>
        <v>890000</v>
      </c>
      <c r="G29" s="83">
        <f>G30+G31+G32</f>
        <v>670000</v>
      </c>
      <c r="H29" s="83">
        <f>H30+H31+H32</f>
        <v>670000</v>
      </c>
    </row>
    <row r="30" spans="1:11" ht="27" x14ac:dyDescent="0.25">
      <c r="A30" s="75" t="s">
        <v>173</v>
      </c>
      <c r="B30" s="73" t="s">
        <v>146</v>
      </c>
      <c r="C30" s="73" t="s">
        <v>163</v>
      </c>
      <c r="D30" s="73" t="s">
        <v>170</v>
      </c>
      <c r="E30" s="73">
        <v>242</v>
      </c>
      <c r="F30" s="77">
        <v>90000</v>
      </c>
      <c r="G30" s="77">
        <v>70000</v>
      </c>
      <c r="H30" s="77">
        <v>70000</v>
      </c>
      <c r="K30" s="84"/>
    </row>
    <row r="31" spans="1:11" ht="29.25" customHeight="1" x14ac:dyDescent="0.25">
      <c r="A31" s="75" t="s">
        <v>174</v>
      </c>
      <c r="B31" s="73" t="s">
        <v>146</v>
      </c>
      <c r="C31" s="73" t="s">
        <v>163</v>
      </c>
      <c r="D31" s="73" t="s">
        <v>170</v>
      </c>
      <c r="E31" s="73">
        <v>244</v>
      </c>
      <c r="F31" s="77">
        <v>600000</v>
      </c>
      <c r="G31" s="77">
        <v>400000</v>
      </c>
      <c r="H31" s="77">
        <v>400000</v>
      </c>
    </row>
    <row r="32" spans="1:11" ht="21" customHeight="1" x14ac:dyDescent="0.25">
      <c r="A32" s="75" t="s">
        <v>175</v>
      </c>
      <c r="B32" s="73" t="s">
        <v>146</v>
      </c>
      <c r="C32" s="73" t="s">
        <v>163</v>
      </c>
      <c r="D32" s="73" t="s">
        <v>170</v>
      </c>
      <c r="E32" s="73">
        <v>247</v>
      </c>
      <c r="F32" s="77">
        <v>200000</v>
      </c>
      <c r="G32" s="77">
        <v>200000</v>
      </c>
      <c r="H32" s="77">
        <v>200000</v>
      </c>
    </row>
    <row r="33" spans="1:8" ht="19.5" customHeight="1" x14ac:dyDescent="0.25">
      <c r="A33" s="75" t="s">
        <v>176</v>
      </c>
      <c r="B33" s="73" t="s">
        <v>146</v>
      </c>
      <c r="C33" s="73" t="s">
        <v>163</v>
      </c>
      <c r="D33" s="73" t="s">
        <v>170</v>
      </c>
      <c r="E33" s="73">
        <v>800</v>
      </c>
      <c r="F33" s="79">
        <f>F34</f>
        <v>14000</v>
      </c>
      <c r="G33" s="79">
        <f>G34</f>
        <v>3000</v>
      </c>
      <c r="H33" s="79">
        <f>H34</f>
        <v>3000</v>
      </c>
    </row>
    <row r="34" spans="1:8" ht="16.5" customHeight="1" x14ac:dyDescent="0.25">
      <c r="A34" s="75" t="s">
        <v>177</v>
      </c>
      <c r="B34" s="73" t="s">
        <v>146</v>
      </c>
      <c r="C34" s="73" t="s">
        <v>163</v>
      </c>
      <c r="D34" s="73" t="s">
        <v>170</v>
      </c>
      <c r="E34" s="73">
        <v>850</v>
      </c>
      <c r="F34" s="79">
        <f>F36+F37</f>
        <v>14000</v>
      </c>
      <c r="G34" s="79">
        <f>G36+G37</f>
        <v>3000</v>
      </c>
      <c r="H34" s="79">
        <f>H36+H37</f>
        <v>3000</v>
      </c>
    </row>
    <row r="35" spans="1:8" ht="11.25" hidden="1" customHeight="1" x14ac:dyDescent="0.25">
      <c r="A35" s="85" t="s">
        <v>178</v>
      </c>
      <c r="B35" s="73" t="s">
        <v>146</v>
      </c>
      <c r="C35" s="73" t="s">
        <v>163</v>
      </c>
      <c r="D35" s="73" t="s">
        <v>170</v>
      </c>
      <c r="E35" s="73">
        <v>851</v>
      </c>
      <c r="F35" s="79">
        <f>F36</f>
        <v>10000</v>
      </c>
      <c r="G35" s="79">
        <f>G36</f>
        <v>2000</v>
      </c>
      <c r="H35" s="79">
        <f>H36</f>
        <v>2000</v>
      </c>
    </row>
    <row r="36" spans="1:8" ht="18" customHeight="1" x14ac:dyDescent="0.25">
      <c r="A36" s="75" t="s">
        <v>179</v>
      </c>
      <c r="B36" s="73" t="s">
        <v>146</v>
      </c>
      <c r="C36" s="73" t="s">
        <v>163</v>
      </c>
      <c r="D36" s="73" t="s">
        <v>170</v>
      </c>
      <c r="E36" s="73">
        <v>852</v>
      </c>
      <c r="F36" s="79">
        <v>10000</v>
      </c>
      <c r="G36" s="79">
        <v>2000</v>
      </c>
      <c r="H36" s="79">
        <v>2000</v>
      </c>
    </row>
    <row r="37" spans="1:8" ht="17.25" customHeight="1" x14ac:dyDescent="0.25">
      <c r="A37" s="75" t="s">
        <v>180</v>
      </c>
      <c r="B37" s="73" t="s">
        <v>146</v>
      </c>
      <c r="C37" s="73" t="s">
        <v>163</v>
      </c>
      <c r="D37" s="73" t="s">
        <v>170</v>
      </c>
      <c r="E37" s="73">
        <v>853</v>
      </c>
      <c r="F37" s="79">
        <v>4000</v>
      </c>
      <c r="G37" s="79">
        <v>1000</v>
      </c>
      <c r="H37" s="79">
        <v>1000</v>
      </c>
    </row>
    <row r="38" spans="1:8" ht="13.5" x14ac:dyDescent="0.25">
      <c r="A38" s="87" t="s">
        <v>181</v>
      </c>
      <c r="B38" s="73" t="s">
        <v>146</v>
      </c>
      <c r="C38" s="67" t="s">
        <v>182</v>
      </c>
      <c r="D38" s="67"/>
      <c r="E38" s="67"/>
      <c r="F38" s="74">
        <f t="shared" ref="F38:H41" si="4">F39</f>
        <v>10000</v>
      </c>
      <c r="G38" s="74">
        <f t="shared" si="4"/>
        <v>3000</v>
      </c>
      <c r="H38" s="74">
        <f t="shared" si="4"/>
        <v>3000</v>
      </c>
    </row>
    <row r="39" spans="1:8" ht="28.5" customHeight="1" x14ac:dyDescent="0.25">
      <c r="A39" s="75" t="s">
        <v>183</v>
      </c>
      <c r="B39" s="73" t="s">
        <v>146</v>
      </c>
      <c r="C39" s="73" t="s">
        <v>182</v>
      </c>
      <c r="D39" s="73" t="s">
        <v>184</v>
      </c>
      <c r="E39" s="67"/>
      <c r="F39" s="77">
        <f t="shared" si="4"/>
        <v>10000</v>
      </c>
      <c r="G39" s="77">
        <f t="shared" si="4"/>
        <v>3000</v>
      </c>
      <c r="H39" s="77">
        <f t="shared" si="4"/>
        <v>3000</v>
      </c>
    </row>
    <row r="40" spans="1:8" ht="30.75" customHeight="1" x14ac:dyDescent="0.25">
      <c r="A40" s="88" t="s">
        <v>185</v>
      </c>
      <c r="B40" s="73" t="s">
        <v>146</v>
      </c>
      <c r="C40" s="73" t="s">
        <v>182</v>
      </c>
      <c r="D40" s="76" t="s">
        <v>186</v>
      </c>
      <c r="E40" s="73">
        <v>800</v>
      </c>
      <c r="F40" s="77">
        <f t="shared" si="4"/>
        <v>10000</v>
      </c>
      <c r="G40" s="77">
        <f>G41</f>
        <v>3000</v>
      </c>
      <c r="H40" s="77">
        <f t="shared" si="4"/>
        <v>3000</v>
      </c>
    </row>
    <row r="41" spans="1:8" ht="13.5" x14ac:dyDescent="0.25">
      <c r="A41" s="75" t="s">
        <v>176</v>
      </c>
      <c r="B41" s="73" t="s">
        <v>146</v>
      </c>
      <c r="C41" s="73" t="s">
        <v>182</v>
      </c>
      <c r="D41" s="76" t="s">
        <v>186</v>
      </c>
      <c r="E41" s="73">
        <v>800</v>
      </c>
      <c r="F41" s="77">
        <f t="shared" si="4"/>
        <v>10000</v>
      </c>
      <c r="G41" s="77">
        <f t="shared" si="4"/>
        <v>3000</v>
      </c>
      <c r="H41" s="77">
        <f t="shared" si="4"/>
        <v>3000</v>
      </c>
    </row>
    <row r="42" spans="1:8" ht="13.5" x14ac:dyDescent="0.25">
      <c r="A42" s="75" t="s">
        <v>187</v>
      </c>
      <c r="B42" s="73" t="s">
        <v>146</v>
      </c>
      <c r="C42" s="73" t="s">
        <v>182</v>
      </c>
      <c r="D42" s="76" t="s">
        <v>186</v>
      </c>
      <c r="E42" s="73" t="s">
        <v>188</v>
      </c>
      <c r="F42" s="77">
        <v>10000</v>
      </c>
      <c r="G42" s="77">
        <v>3000</v>
      </c>
      <c r="H42" s="77">
        <v>3000</v>
      </c>
    </row>
    <row r="43" spans="1:8" ht="13.5" x14ac:dyDescent="0.25">
      <c r="A43" s="72" t="s">
        <v>189</v>
      </c>
      <c r="B43" s="73" t="s">
        <v>146</v>
      </c>
      <c r="C43" s="67" t="s">
        <v>190</v>
      </c>
      <c r="D43" s="67"/>
      <c r="E43" s="73"/>
      <c r="F43" s="86">
        <f>F46</f>
        <v>700</v>
      </c>
      <c r="G43" s="86">
        <f>G46</f>
        <v>700</v>
      </c>
      <c r="H43" s="86">
        <f>H46</f>
        <v>700</v>
      </c>
    </row>
    <row r="44" spans="1:8" ht="32.25" customHeight="1" x14ac:dyDescent="0.25">
      <c r="A44" s="89" t="s">
        <v>191</v>
      </c>
      <c r="B44" s="73" t="s">
        <v>146</v>
      </c>
      <c r="C44" s="73" t="s">
        <v>190</v>
      </c>
      <c r="D44" s="73" t="s">
        <v>192</v>
      </c>
      <c r="E44" s="73"/>
      <c r="F44" s="79">
        <f>F46</f>
        <v>700</v>
      </c>
      <c r="G44" s="79">
        <f>G46</f>
        <v>700</v>
      </c>
      <c r="H44" s="79">
        <f>H46</f>
        <v>700</v>
      </c>
    </row>
    <row r="45" spans="1:8" s="91" customFormat="1" ht="47.25" customHeight="1" x14ac:dyDescent="0.25">
      <c r="A45" s="90" t="s">
        <v>193</v>
      </c>
      <c r="B45" s="76" t="s">
        <v>146</v>
      </c>
      <c r="C45" s="76" t="s">
        <v>190</v>
      </c>
      <c r="D45" s="76" t="s">
        <v>194</v>
      </c>
      <c r="E45" s="76"/>
      <c r="F45" s="79">
        <f>F46</f>
        <v>700</v>
      </c>
      <c r="G45" s="79">
        <f>G46</f>
        <v>700</v>
      </c>
      <c r="H45" s="79">
        <f>H46</f>
        <v>700</v>
      </c>
    </row>
    <row r="46" spans="1:8" ht="78" customHeight="1" x14ac:dyDescent="0.25">
      <c r="A46" s="75" t="s">
        <v>195</v>
      </c>
      <c r="B46" s="73" t="s">
        <v>146</v>
      </c>
      <c r="C46" s="73" t="s">
        <v>190</v>
      </c>
      <c r="D46" s="73" t="s">
        <v>196</v>
      </c>
      <c r="E46" s="73"/>
      <c r="F46" s="79">
        <f t="shared" ref="F46:H48" si="5">F47</f>
        <v>700</v>
      </c>
      <c r="G46" s="79">
        <f t="shared" si="5"/>
        <v>700</v>
      </c>
      <c r="H46" s="79">
        <f t="shared" si="5"/>
        <v>700</v>
      </c>
    </row>
    <row r="47" spans="1:8" ht="30.75" customHeight="1" x14ac:dyDescent="0.25">
      <c r="A47" s="75" t="s">
        <v>171</v>
      </c>
      <c r="B47" s="73" t="s">
        <v>146</v>
      </c>
      <c r="C47" s="73" t="s">
        <v>190</v>
      </c>
      <c r="D47" s="73" t="s">
        <v>196</v>
      </c>
      <c r="E47" s="73" t="s">
        <v>197</v>
      </c>
      <c r="F47" s="79">
        <f t="shared" si="5"/>
        <v>700</v>
      </c>
      <c r="G47" s="79">
        <f t="shared" si="5"/>
        <v>700</v>
      </c>
      <c r="H47" s="79">
        <f t="shared" si="5"/>
        <v>700</v>
      </c>
    </row>
    <row r="48" spans="1:8" ht="31.5" customHeight="1" x14ac:dyDescent="0.25">
      <c r="A48" s="75" t="s">
        <v>172</v>
      </c>
      <c r="B48" s="73" t="s">
        <v>146</v>
      </c>
      <c r="C48" s="73" t="s">
        <v>190</v>
      </c>
      <c r="D48" s="73" t="s">
        <v>196</v>
      </c>
      <c r="E48" s="73">
        <v>240</v>
      </c>
      <c r="F48" s="79">
        <f t="shared" si="5"/>
        <v>700</v>
      </c>
      <c r="G48" s="79">
        <f t="shared" si="5"/>
        <v>700</v>
      </c>
      <c r="H48" s="79">
        <f t="shared" si="5"/>
        <v>700</v>
      </c>
    </row>
    <row r="49" spans="1:8" ht="30.75" customHeight="1" x14ac:dyDescent="0.25">
      <c r="A49" s="75" t="s">
        <v>174</v>
      </c>
      <c r="B49" s="73" t="s">
        <v>146</v>
      </c>
      <c r="C49" s="73" t="s">
        <v>190</v>
      </c>
      <c r="D49" s="73" t="s">
        <v>196</v>
      </c>
      <c r="E49" s="73">
        <v>244</v>
      </c>
      <c r="F49" s="79">
        <v>700</v>
      </c>
      <c r="G49" s="79">
        <v>700</v>
      </c>
      <c r="H49" s="79">
        <v>700</v>
      </c>
    </row>
    <row r="50" spans="1:8" ht="22.5" customHeight="1" x14ac:dyDescent="0.25">
      <c r="A50" s="72" t="s">
        <v>198</v>
      </c>
      <c r="B50" s="73" t="s">
        <v>146</v>
      </c>
      <c r="C50" s="67" t="s">
        <v>199</v>
      </c>
      <c r="D50" s="67"/>
      <c r="E50" s="73"/>
      <c r="F50" s="74">
        <f t="shared" ref="F50:H52" si="6">F51</f>
        <v>182700</v>
      </c>
      <c r="G50" s="74">
        <f t="shared" si="6"/>
        <v>189500</v>
      </c>
      <c r="H50" s="74">
        <f t="shared" si="6"/>
        <v>0</v>
      </c>
    </row>
    <row r="51" spans="1:8" ht="15" customHeight="1" x14ac:dyDescent="0.25">
      <c r="A51" s="75" t="s">
        <v>200</v>
      </c>
      <c r="B51" s="73" t="s">
        <v>146</v>
      </c>
      <c r="C51" s="73" t="s">
        <v>201</v>
      </c>
      <c r="D51" s="73"/>
      <c r="E51" s="73"/>
      <c r="F51" s="77">
        <f>F52</f>
        <v>182700</v>
      </c>
      <c r="G51" s="77">
        <f t="shared" si="6"/>
        <v>189500</v>
      </c>
      <c r="H51" s="77">
        <f t="shared" si="6"/>
        <v>0</v>
      </c>
    </row>
    <row r="52" spans="1:8" s="91" customFormat="1" ht="15.75" customHeight="1" x14ac:dyDescent="0.25">
      <c r="A52" s="82" t="s">
        <v>202</v>
      </c>
      <c r="B52" s="76" t="s">
        <v>146</v>
      </c>
      <c r="C52" s="76" t="s">
        <v>201</v>
      </c>
      <c r="D52" s="76" t="s">
        <v>203</v>
      </c>
      <c r="E52" s="76"/>
      <c r="F52" s="92">
        <f t="shared" si="6"/>
        <v>182700</v>
      </c>
      <c r="G52" s="92">
        <f t="shared" si="6"/>
        <v>189500</v>
      </c>
      <c r="H52" s="92">
        <f t="shared" si="6"/>
        <v>0</v>
      </c>
    </row>
    <row r="53" spans="1:8" ht="30.75" customHeight="1" x14ac:dyDescent="0.25">
      <c r="A53" s="75" t="s">
        <v>204</v>
      </c>
      <c r="B53" s="73" t="s">
        <v>146</v>
      </c>
      <c r="C53" s="73" t="s">
        <v>201</v>
      </c>
      <c r="D53" s="73" t="s">
        <v>205</v>
      </c>
      <c r="E53" s="73"/>
      <c r="F53" s="77">
        <f>F54+F58</f>
        <v>182700</v>
      </c>
      <c r="G53" s="77">
        <f>G54+G58</f>
        <v>189500</v>
      </c>
      <c r="H53" s="77">
        <f>H54+H58</f>
        <v>0</v>
      </c>
    </row>
    <row r="54" spans="1:8" ht="66" customHeight="1" x14ac:dyDescent="0.25">
      <c r="A54" s="75" t="s">
        <v>158</v>
      </c>
      <c r="B54" s="73" t="s">
        <v>146</v>
      </c>
      <c r="C54" s="73" t="s">
        <v>201</v>
      </c>
      <c r="D54" s="73" t="s">
        <v>205</v>
      </c>
      <c r="E54" s="73">
        <v>100</v>
      </c>
      <c r="F54" s="77">
        <f>F55</f>
        <v>170200</v>
      </c>
      <c r="G54" s="77">
        <f>G55</f>
        <v>177000</v>
      </c>
      <c r="H54" s="77">
        <f>H55</f>
        <v>0</v>
      </c>
    </row>
    <row r="55" spans="1:8" ht="18" customHeight="1" x14ac:dyDescent="0.25">
      <c r="A55" s="75" t="s">
        <v>206</v>
      </c>
      <c r="B55" s="73" t="s">
        <v>146</v>
      </c>
      <c r="C55" s="73" t="s">
        <v>201</v>
      </c>
      <c r="D55" s="73" t="s">
        <v>205</v>
      </c>
      <c r="E55" s="73">
        <v>120</v>
      </c>
      <c r="F55" s="77">
        <f>F56+F57</f>
        <v>170200</v>
      </c>
      <c r="G55" s="77">
        <f>G56+G57</f>
        <v>177000</v>
      </c>
      <c r="H55" s="77">
        <f>H56+H57</f>
        <v>0</v>
      </c>
    </row>
    <row r="56" spans="1:8" ht="21" customHeight="1" x14ac:dyDescent="0.25">
      <c r="A56" s="75" t="s">
        <v>160</v>
      </c>
      <c r="B56" s="73" t="s">
        <v>146</v>
      </c>
      <c r="C56" s="73" t="s">
        <v>201</v>
      </c>
      <c r="D56" s="73" t="s">
        <v>205</v>
      </c>
      <c r="E56" s="73">
        <v>121</v>
      </c>
      <c r="F56" s="79">
        <v>130722</v>
      </c>
      <c r="G56" s="79">
        <v>135945</v>
      </c>
      <c r="H56" s="79">
        <v>0</v>
      </c>
    </row>
    <row r="57" spans="1:8" ht="42" customHeight="1" x14ac:dyDescent="0.25">
      <c r="A57" s="75" t="s">
        <v>168</v>
      </c>
      <c r="B57" s="73" t="s">
        <v>146</v>
      </c>
      <c r="C57" s="73" t="s">
        <v>201</v>
      </c>
      <c r="D57" s="73" t="s">
        <v>205</v>
      </c>
      <c r="E57" s="73">
        <v>129</v>
      </c>
      <c r="F57" s="79">
        <v>39478</v>
      </c>
      <c r="G57" s="79">
        <v>41055</v>
      </c>
      <c r="H57" s="79">
        <v>0</v>
      </c>
    </row>
    <row r="58" spans="1:8" ht="27" customHeight="1" x14ac:dyDescent="0.25">
      <c r="A58" s="75" t="s">
        <v>171</v>
      </c>
      <c r="B58" s="73" t="s">
        <v>146</v>
      </c>
      <c r="C58" s="73" t="s">
        <v>201</v>
      </c>
      <c r="D58" s="73" t="s">
        <v>205</v>
      </c>
      <c r="E58" s="73">
        <v>200</v>
      </c>
      <c r="F58" s="79">
        <f>F59</f>
        <v>12500</v>
      </c>
      <c r="G58" s="79">
        <f>G59</f>
        <v>12500</v>
      </c>
      <c r="H58" s="79">
        <f>H59</f>
        <v>0</v>
      </c>
    </row>
    <row r="59" spans="1:8" ht="29.25" customHeight="1" x14ac:dyDescent="0.25">
      <c r="A59" s="75" t="s">
        <v>172</v>
      </c>
      <c r="B59" s="73" t="s">
        <v>146</v>
      </c>
      <c r="C59" s="73" t="s">
        <v>201</v>
      </c>
      <c r="D59" s="73" t="s">
        <v>205</v>
      </c>
      <c r="E59" s="73" t="s">
        <v>207</v>
      </c>
      <c r="F59" s="77">
        <f>F60+F61</f>
        <v>12500</v>
      </c>
      <c r="G59" s="77">
        <f>G60+G61</f>
        <v>12500</v>
      </c>
      <c r="H59" s="77">
        <f>H60+H61</f>
        <v>0</v>
      </c>
    </row>
    <row r="60" spans="1:8" ht="29.25" hidden="1" customHeight="1" x14ac:dyDescent="0.25">
      <c r="A60" s="75" t="s">
        <v>208</v>
      </c>
      <c r="B60" s="73" t="s">
        <v>146</v>
      </c>
      <c r="C60" s="73" t="s">
        <v>201</v>
      </c>
      <c r="D60" s="73" t="s">
        <v>209</v>
      </c>
      <c r="E60" s="73">
        <v>242</v>
      </c>
      <c r="F60" s="77">
        <v>0</v>
      </c>
      <c r="G60" s="77">
        <v>0</v>
      </c>
      <c r="H60" s="77">
        <v>0</v>
      </c>
    </row>
    <row r="61" spans="1:8" ht="27.75" customHeight="1" x14ac:dyDescent="0.25">
      <c r="A61" s="75" t="s">
        <v>174</v>
      </c>
      <c r="B61" s="73" t="s">
        <v>146</v>
      </c>
      <c r="C61" s="73" t="s">
        <v>201</v>
      </c>
      <c r="D61" s="73" t="s">
        <v>205</v>
      </c>
      <c r="E61" s="73">
        <v>244</v>
      </c>
      <c r="F61" s="77">
        <v>12500</v>
      </c>
      <c r="G61" s="77">
        <v>12500</v>
      </c>
      <c r="H61" s="77">
        <v>0</v>
      </c>
    </row>
    <row r="62" spans="1:8" ht="19.5" customHeight="1" x14ac:dyDescent="0.25">
      <c r="A62" s="72" t="s">
        <v>210</v>
      </c>
      <c r="B62" s="73" t="s">
        <v>146</v>
      </c>
      <c r="C62" s="73"/>
      <c r="D62" s="73"/>
      <c r="E62" s="73"/>
      <c r="F62" s="77"/>
      <c r="G62" s="77"/>
      <c r="H62" s="77"/>
    </row>
    <row r="63" spans="1:8" ht="18.75" customHeight="1" x14ac:dyDescent="0.25">
      <c r="A63" s="72" t="s">
        <v>211</v>
      </c>
      <c r="B63" s="73" t="s">
        <v>146</v>
      </c>
      <c r="C63" s="67" t="s">
        <v>212</v>
      </c>
      <c r="D63" s="67"/>
      <c r="E63" s="73"/>
      <c r="F63" s="74">
        <f t="shared" ref="F63:H64" si="7">F64</f>
        <v>100000</v>
      </c>
      <c r="G63" s="74">
        <f t="shared" si="7"/>
        <v>100000</v>
      </c>
      <c r="H63" s="74">
        <f t="shared" si="7"/>
        <v>100000</v>
      </c>
    </row>
    <row r="64" spans="1:8" ht="18.75" customHeight="1" x14ac:dyDescent="0.25">
      <c r="A64" s="75" t="s">
        <v>213</v>
      </c>
      <c r="B64" s="73" t="s">
        <v>146</v>
      </c>
      <c r="C64" s="73" t="s">
        <v>212</v>
      </c>
      <c r="D64" s="73" t="s">
        <v>214</v>
      </c>
      <c r="E64" s="73"/>
      <c r="F64" s="77">
        <f t="shared" si="7"/>
        <v>100000</v>
      </c>
      <c r="G64" s="77">
        <f t="shared" si="7"/>
        <v>100000</v>
      </c>
      <c r="H64" s="77">
        <f t="shared" si="7"/>
        <v>100000</v>
      </c>
    </row>
    <row r="65" spans="1:8" ht="18.75" customHeight="1" x14ac:dyDescent="0.25">
      <c r="A65" s="78" t="s">
        <v>215</v>
      </c>
      <c r="B65" s="73" t="s">
        <v>146</v>
      </c>
      <c r="C65" s="73" t="s">
        <v>212</v>
      </c>
      <c r="D65" s="73" t="s">
        <v>216</v>
      </c>
      <c r="E65" s="73"/>
      <c r="F65" s="77">
        <f>F68</f>
        <v>100000</v>
      </c>
      <c r="G65" s="77">
        <f>G68</f>
        <v>100000</v>
      </c>
      <c r="H65" s="77">
        <f>H68</f>
        <v>100000</v>
      </c>
    </row>
    <row r="66" spans="1:8" ht="47.25" customHeight="1" x14ac:dyDescent="0.25">
      <c r="A66" s="78" t="s">
        <v>217</v>
      </c>
      <c r="B66" s="73" t="s">
        <v>146</v>
      </c>
      <c r="C66" s="73" t="s">
        <v>212</v>
      </c>
      <c r="D66" s="73" t="s">
        <v>218</v>
      </c>
      <c r="E66" s="73"/>
      <c r="F66" s="77">
        <f t="shared" ref="F66:H68" si="8">F67</f>
        <v>100000</v>
      </c>
      <c r="G66" s="77">
        <f t="shared" si="8"/>
        <v>100000</v>
      </c>
      <c r="H66" s="77">
        <f t="shared" si="8"/>
        <v>100000</v>
      </c>
    </row>
    <row r="67" spans="1:8" ht="15.75" customHeight="1" x14ac:dyDescent="0.25">
      <c r="A67" s="75" t="s">
        <v>219</v>
      </c>
      <c r="B67" s="73" t="s">
        <v>146</v>
      </c>
      <c r="C67" s="73" t="s">
        <v>212</v>
      </c>
      <c r="D67" s="73" t="s">
        <v>220</v>
      </c>
      <c r="E67" s="73"/>
      <c r="F67" s="77">
        <f t="shared" si="8"/>
        <v>100000</v>
      </c>
      <c r="G67" s="77">
        <f t="shared" si="8"/>
        <v>100000</v>
      </c>
      <c r="H67" s="77">
        <f t="shared" si="8"/>
        <v>100000</v>
      </c>
    </row>
    <row r="68" spans="1:8" ht="28.5" customHeight="1" x14ac:dyDescent="0.25">
      <c r="A68" s="75" t="s">
        <v>171</v>
      </c>
      <c r="B68" s="73" t="s">
        <v>146</v>
      </c>
      <c r="C68" s="73" t="s">
        <v>212</v>
      </c>
      <c r="D68" s="73" t="s">
        <v>220</v>
      </c>
      <c r="E68" s="73">
        <v>200</v>
      </c>
      <c r="F68" s="77">
        <f t="shared" si="8"/>
        <v>100000</v>
      </c>
      <c r="G68" s="77">
        <f t="shared" si="8"/>
        <v>100000</v>
      </c>
      <c r="H68" s="77">
        <f t="shared" si="8"/>
        <v>100000</v>
      </c>
    </row>
    <row r="69" spans="1:8" ht="34.5" customHeight="1" x14ac:dyDescent="0.25">
      <c r="A69" s="75" t="s">
        <v>172</v>
      </c>
      <c r="B69" s="73" t="s">
        <v>146</v>
      </c>
      <c r="C69" s="73" t="s">
        <v>212</v>
      </c>
      <c r="D69" s="73" t="s">
        <v>220</v>
      </c>
      <c r="E69" s="73" t="s">
        <v>207</v>
      </c>
      <c r="F69" s="77">
        <f>F70+F71</f>
        <v>100000</v>
      </c>
      <c r="G69" s="77">
        <f>G70+G71</f>
        <v>100000</v>
      </c>
      <c r="H69" s="77">
        <f>H70+H71</f>
        <v>100000</v>
      </c>
    </row>
    <row r="70" spans="1:8" ht="29.25" customHeight="1" x14ac:dyDescent="0.25">
      <c r="A70" s="75" t="s">
        <v>174</v>
      </c>
      <c r="B70" s="73" t="s">
        <v>146</v>
      </c>
      <c r="C70" s="73" t="s">
        <v>212</v>
      </c>
      <c r="D70" s="73" t="s">
        <v>220</v>
      </c>
      <c r="E70" s="73">
        <v>244</v>
      </c>
      <c r="F70" s="77">
        <v>10000</v>
      </c>
      <c r="G70" s="77">
        <v>10000</v>
      </c>
      <c r="H70" s="77">
        <v>10000</v>
      </c>
    </row>
    <row r="71" spans="1:8" ht="22.5" customHeight="1" x14ac:dyDescent="0.25">
      <c r="A71" s="75" t="s">
        <v>175</v>
      </c>
      <c r="B71" s="73" t="s">
        <v>146</v>
      </c>
      <c r="C71" s="73" t="s">
        <v>212</v>
      </c>
      <c r="D71" s="73" t="s">
        <v>220</v>
      </c>
      <c r="E71" s="73">
        <v>247</v>
      </c>
      <c r="F71" s="77">
        <v>90000</v>
      </c>
      <c r="G71" s="77">
        <v>90000</v>
      </c>
      <c r="H71" s="77">
        <v>90000</v>
      </c>
    </row>
    <row r="72" spans="1:8" ht="20.25" customHeight="1" x14ac:dyDescent="0.25">
      <c r="A72" s="72" t="s">
        <v>221</v>
      </c>
      <c r="B72" s="73" t="s">
        <v>146</v>
      </c>
      <c r="C72" s="67" t="s">
        <v>222</v>
      </c>
      <c r="D72" s="73"/>
      <c r="E72" s="73"/>
      <c r="F72" s="86">
        <f>F73+F83+F90</f>
        <v>2403700</v>
      </c>
      <c r="G72" s="86">
        <f>G73+G83</f>
        <v>2466400</v>
      </c>
      <c r="H72" s="86">
        <f>H73+H83</f>
        <v>2552100</v>
      </c>
    </row>
    <row r="73" spans="1:8" ht="21.75" hidden="1" customHeight="1" x14ac:dyDescent="0.25">
      <c r="A73" s="72" t="s">
        <v>223</v>
      </c>
      <c r="B73" s="73" t="s">
        <v>146</v>
      </c>
      <c r="C73" s="67" t="s">
        <v>224</v>
      </c>
      <c r="D73" s="67"/>
      <c r="E73" s="67"/>
      <c r="F73" s="86">
        <f>F74</f>
        <v>0</v>
      </c>
      <c r="G73" s="86">
        <f>G74</f>
        <v>0</v>
      </c>
      <c r="H73" s="86">
        <f>H74</f>
        <v>0</v>
      </c>
    </row>
    <row r="74" spans="1:8" ht="0.75" hidden="1" customHeight="1" x14ac:dyDescent="0.25">
      <c r="A74" s="72" t="s">
        <v>225</v>
      </c>
      <c r="B74" s="73" t="s">
        <v>146</v>
      </c>
      <c r="C74" s="67" t="s">
        <v>224</v>
      </c>
      <c r="D74" s="67" t="s">
        <v>226</v>
      </c>
      <c r="E74" s="67"/>
      <c r="F74" s="86">
        <f>F75+F79</f>
        <v>0</v>
      </c>
      <c r="G74" s="86">
        <f>G75+G79</f>
        <v>0</v>
      </c>
      <c r="H74" s="86">
        <f>H75+H79</f>
        <v>0</v>
      </c>
    </row>
    <row r="75" spans="1:8" ht="54" hidden="1" x14ac:dyDescent="0.25">
      <c r="A75" s="75" t="s">
        <v>227</v>
      </c>
      <c r="B75" s="73" t="s">
        <v>146</v>
      </c>
      <c r="C75" s="73" t="s">
        <v>224</v>
      </c>
      <c r="D75" s="73" t="s">
        <v>226</v>
      </c>
      <c r="E75" s="73">
        <v>100</v>
      </c>
      <c r="F75" s="79">
        <f>F76</f>
        <v>0</v>
      </c>
      <c r="G75" s="79">
        <f>G76</f>
        <v>0</v>
      </c>
      <c r="H75" s="79">
        <f>H76</f>
        <v>0</v>
      </c>
    </row>
    <row r="76" spans="1:8" ht="13.5" hidden="1" x14ac:dyDescent="0.25">
      <c r="A76" s="75" t="s">
        <v>206</v>
      </c>
      <c r="B76" s="73" t="s">
        <v>146</v>
      </c>
      <c r="C76" s="73" t="s">
        <v>224</v>
      </c>
      <c r="D76" s="73" t="s">
        <v>226</v>
      </c>
      <c r="E76" s="73">
        <v>120</v>
      </c>
      <c r="F76" s="79">
        <f>F77+F78</f>
        <v>0</v>
      </c>
      <c r="G76" s="79">
        <f>G77+G78</f>
        <v>0</v>
      </c>
      <c r="H76" s="79">
        <f>H77+H78</f>
        <v>0</v>
      </c>
    </row>
    <row r="77" spans="1:8" ht="13.5" hidden="1" x14ac:dyDescent="0.25">
      <c r="A77" s="75" t="s">
        <v>228</v>
      </c>
      <c r="B77" s="73" t="s">
        <v>146</v>
      </c>
      <c r="C77" s="73" t="s">
        <v>224</v>
      </c>
      <c r="D77" s="73" t="s">
        <v>226</v>
      </c>
      <c r="E77" s="73">
        <v>121</v>
      </c>
      <c r="F77" s="79">
        <v>0</v>
      </c>
      <c r="G77" s="79">
        <v>0</v>
      </c>
      <c r="H77" s="79">
        <v>0</v>
      </c>
    </row>
    <row r="78" spans="1:8" ht="40.5" hidden="1" x14ac:dyDescent="0.25">
      <c r="A78" s="75" t="s">
        <v>229</v>
      </c>
      <c r="B78" s="73" t="s">
        <v>146</v>
      </c>
      <c r="C78" s="73" t="s">
        <v>224</v>
      </c>
      <c r="D78" s="73" t="s">
        <v>226</v>
      </c>
      <c r="E78" s="73">
        <v>129</v>
      </c>
      <c r="F78" s="79">
        <v>0</v>
      </c>
      <c r="G78" s="79">
        <v>0</v>
      </c>
      <c r="H78" s="79">
        <v>0</v>
      </c>
    </row>
    <row r="79" spans="1:8" ht="27" hidden="1" x14ac:dyDescent="0.25">
      <c r="A79" s="75" t="s">
        <v>230</v>
      </c>
      <c r="B79" s="73" t="s">
        <v>146</v>
      </c>
      <c r="C79" s="73" t="s">
        <v>224</v>
      </c>
      <c r="D79" s="73" t="s">
        <v>226</v>
      </c>
      <c r="E79" s="73">
        <v>200</v>
      </c>
      <c r="F79" s="79">
        <f t="shared" ref="F79:H80" si="9">F80</f>
        <v>0</v>
      </c>
      <c r="G79" s="79">
        <v>0</v>
      </c>
      <c r="H79" s="79">
        <f t="shared" si="9"/>
        <v>0</v>
      </c>
    </row>
    <row r="80" spans="1:8" ht="27" hidden="1" x14ac:dyDescent="0.25">
      <c r="A80" s="75" t="s">
        <v>231</v>
      </c>
      <c r="B80" s="73" t="s">
        <v>146</v>
      </c>
      <c r="C80" s="73" t="s">
        <v>224</v>
      </c>
      <c r="D80" s="73" t="s">
        <v>226</v>
      </c>
      <c r="E80" s="73">
        <v>240</v>
      </c>
      <c r="F80" s="79">
        <f t="shared" si="9"/>
        <v>0</v>
      </c>
      <c r="G80" s="79">
        <f t="shared" si="9"/>
        <v>0</v>
      </c>
      <c r="H80" s="79">
        <f t="shared" si="9"/>
        <v>0</v>
      </c>
    </row>
    <row r="81" spans="1:8" ht="27" hidden="1" x14ac:dyDescent="0.25">
      <c r="A81" s="75" t="s">
        <v>232</v>
      </c>
      <c r="B81" s="73" t="s">
        <v>146</v>
      </c>
      <c r="C81" s="73" t="s">
        <v>224</v>
      </c>
      <c r="D81" s="73" t="s">
        <v>226</v>
      </c>
      <c r="E81" s="73">
        <v>244</v>
      </c>
      <c r="F81" s="79">
        <v>0</v>
      </c>
      <c r="G81" s="79">
        <v>0</v>
      </c>
      <c r="H81" s="79">
        <v>0</v>
      </c>
    </row>
    <row r="82" spans="1:8" ht="13.5" hidden="1" x14ac:dyDescent="0.25">
      <c r="A82" s="75"/>
      <c r="B82" s="73" t="s">
        <v>146</v>
      </c>
      <c r="C82" s="73"/>
      <c r="D82" s="73"/>
      <c r="E82" s="73"/>
      <c r="F82" s="77"/>
      <c r="G82" s="77"/>
      <c r="H82" s="77"/>
    </row>
    <row r="83" spans="1:8" ht="15.75" customHeight="1" x14ac:dyDescent="0.25">
      <c r="A83" s="72" t="s">
        <v>233</v>
      </c>
      <c r="B83" s="73" t="s">
        <v>146</v>
      </c>
      <c r="C83" s="67" t="s">
        <v>234</v>
      </c>
      <c r="D83" s="67"/>
      <c r="E83" s="67"/>
      <c r="F83" s="74">
        <f>F84</f>
        <v>2393700</v>
      </c>
      <c r="G83" s="74">
        <f>G84</f>
        <v>2466400</v>
      </c>
      <c r="H83" s="74">
        <f>H84</f>
        <v>2552100</v>
      </c>
    </row>
    <row r="84" spans="1:8" ht="18" customHeight="1" x14ac:dyDescent="0.25">
      <c r="A84" s="93" t="s">
        <v>235</v>
      </c>
      <c r="B84" s="73" t="s">
        <v>146</v>
      </c>
      <c r="C84" s="73" t="s">
        <v>234</v>
      </c>
      <c r="D84" s="73" t="s">
        <v>236</v>
      </c>
      <c r="E84" s="73"/>
      <c r="F84" s="77">
        <f>F86</f>
        <v>2393700</v>
      </c>
      <c r="G84" s="77">
        <f>G86</f>
        <v>2466400</v>
      </c>
      <c r="H84" s="77">
        <f>H86</f>
        <v>2552100</v>
      </c>
    </row>
    <row r="85" spans="1:8" ht="17.25" customHeight="1" x14ac:dyDescent="0.25">
      <c r="A85" s="75" t="s">
        <v>237</v>
      </c>
      <c r="B85" s="73" t="s">
        <v>146</v>
      </c>
      <c r="C85" s="73" t="s">
        <v>234</v>
      </c>
      <c r="D85" s="73" t="s">
        <v>238</v>
      </c>
      <c r="E85" s="73"/>
      <c r="F85" s="77">
        <f t="shared" ref="F85:H86" si="10">F86</f>
        <v>2393700</v>
      </c>
      <c r="G85" s="77">
        <f t="shared" si="10"/>
        <v>2466400</v>
      </c>
      <c r="H85" s="77">
        <f t="shared" si="10"/>
        <v>2552100</v>
      </c>
    </row>
    <row r="86" spans="1:8" ht="36.75" customHeight="1" x14ac:dyDescent="0.25">
      <c r="A86" s="94" t="s">
        <v>239</v>
      </c>
      <c r="B86" s="73" t="s">
        <v>146</v>
      </c>
      <c r="C86" s="73" t="s">
        <v>234</v>
      </c>
      <c r="D86" s="73" t="s">
        <v>240</v>
      </c>
      <c r="E86" s="73"/>
      <c r="F86" s="77">
        <f t="shared" si="10"/>
        <v>2393700</v>
      </c>
      <c r="G86" s="77">
        <f t="shared" si="10"/>
        <v>2466400</v>
      </c>
      <c r="H86" s="77">
        <f t="shared" si="10"/>
        <v>2552100</v>
      </c>
    </row>
    <row r="87" spans="1:8" ht="30" customHeight="1" x14ac:dyDescent="0.25">
      <c r="A87" s="75" t="s">
        <v>171</v>
      </c>
      <c r="B87" s="73" t="s">
        <v>146</v>
      </c>
      <c r="C87" s="73" t="s">
        <v>234</v>
      </c>
      <c r="D87" s="73" t="s">
        <v>240</v>
      </c>
      <c r="E87" s="73" t="s">
        <v>197</v>
      </c>
      <c r="F87" s="77">
        <f>F89</f>
        <v>2393700</v>
      </c>
      <c r="G87" s="77">
        <f>G89</f>
        <v>2466400</v>
      </c>
      <c r="H87" s="77">
        <f>H89</f>
        <v>2552100</v>
      </c>
    </row>
    <row r="88" spans="1:8" ht="33" customHeight="1" x14ac:dyDescent="0.25">
      <c r="A88" s="75" t="s">
        <v>172</v>
      </c>
      <c r="B88" s="73" t="s">
        <v>146</v>
      </c>
      <c r="C88" s="73" t="s">
        <v>234</v>
      </c>
      <c r="D88" s="73" t="s">
        <v>240</v>
      </c>
      <c r="E88" s="73">
        <v>240</v>
      </c>
      <c r="F88" s="77">
        <f>F89</f>
        <v>2393700</v>
      </c>
      <c r="G88" s="77">
        <f>G89</f>
        <v>2466400</v>
      </c>
      <c r="H88" s="77">
        <f>H89</f>
        <v>2552100</v>
      </c>
    </row>
    <row r="89" spans="1:8" ht="32.25" customHeight="1" x14ac:dyDescent="0.25">
      <c r="A89" s="75" t="s">
        <v>174</v>
      </c>
      <c r="B89" s="73" t="s">
        <v>146</v>
      </c>
      <c r="C89" s="73" t="s">
        <v>234</v>
      </c>
      <c r="D89" s="73" t="s">
        <v>240</v>
      </c>
      <c r="E89" s="73">
        <v>244</v>
      </c>
      <c r="F89" s="77">
        <v>2393700</v>
      </c>
      <c r="G89" s="77">
        <v>2466400</v>
      </c>
      <c r="H89" s="77">
        <v>2552100</v>
      </c>
    </row>
    <row r="90" spans="1:8" ht="18" customHeight="1" x14ac:dyDescent="0.25">
      <c r="A90" s="72" t="s">
        <v>241</v>
      </c>
      <c r="B90" s="73" t="s">
        <v>146</v>
      </c>
      <c r="C90" s="67" t="s">
        <v>242</v>
      </c>
      <c r="D90" s="67"/>
      <c r="E90" s="67"/>
      <c r="F90" s="74">
        <f>F91</f>
        <v>10000</v>
      </c>
      <c r="G90" s="74">
        <f>G91</f>
        <v>0</v>
      </c>
      <c r="H90" s="74">
        <f>H91</f>
        <v>0</v>
      </c>
    </row>
    <row r="91" spans="1:8" ht="30.75" customHeight="1" x14ac:dyDescent="0.25">
      <c r="A91" s="78" t="s">
        <v>243</v>
      </c>
      <c r="B91" s="73" t="s">
        <v>146</v>
      </c>
      <c r="C91" s="73" t="s">
        <v>242</v>
      </c>
      <c r="D91" s="73" t="s">
        <v>244</v>
      </c>
      <c r="E91" s="67"/>
      <c r="F91" s="77">
        <f t="shared" ref="F91:H94" si="11">F92</f>
        <v>10000</v>
      </c>
      <c r="G91" s="77">
        <f t="shared" si="11"/>
        <v>0</v>
      </c>
      <c r="H91" s="77">
        <f t="shared" si="11"/>
        <v>0</v>
      </c>
    </row>
    <row r="92" spans="1:8" ht="36" customHeight="1" x14ac:dyDescent="0.25">
      <c r="A92" s="75" t="s">
        <v>245</v>
      </c>
      <c r="B92" s="73" t="s">
        <v>146</v>
      </c>
      <c r="C92" s="73" t="s">
        <v>242</v>
      </c>
      <c r="D92" s="73" t="s">
        <v>246</v>
      </c>
      <c r="E92" s="67"/>
      <c r="F92" s="77">
        <f t="shared" si="11"/>
        <v>10000</v>
      </c>
      <c r="G92" s="77">
        <f t="shared" si="11"/>
        <v>0</v>
      </c>
      <c r="H92" s="77">
        <f t="shared" si="11"/>
        <v>0</v>
      </c>
    </row>
    <row r="93" spans="1:8" ht="36" customHeight="1" x14ac:dyDescent="0.25">
      <c r="A93" s="75" t="s">
        <v>171</v>
      </c>
      <c r="B93" s="73" t="s">
        <v>146</v>
      </c>
      <c r="C93" s="73" t="s">
        <v>242</v>
      </c>
      <c r="D93" s="73" t="s">
        <v>246</v>
      </c>
      <c r="E93" s="73" t="s">
        <v>197</v>
      </c>
      <c r="F93" s="77">
        <f t="shared" si="11"/>
        <v>10000</v>
      </c>
      <c r="G93" s="77">
        <f t="shared" si="11"/>
        <v>0</v>
      </c>
      <c r="H93" s="77">
        <f t="shared" si="11"/>
        <v>0</v>
      </c>
    </row>
    <row r="94" spans="1:8" ht="33.75" customHeight="1" x14ac:dyDescent="0.25">
      <c r="A94" s="75" t="s">
        <v>172</v>
      </c>
      <c r="B94" s="73" t="s">
        <v>146</v>
      </c>
      <c r="C94" s="73" t="s">
        <v>242</v>
      </c>
      <c r="D94" s="73" t="s">
        <v>246</v>
      </c>
      <c r="E94" s="73">
        <v>240</v>
      </c>
      <c r="F94" s="77">
        <f>F95</f>
        <v>10000</v>
      </c>
      <c r="G94" s="77">
        <f t="shared" si="11"/>
        <v>0</v>
      </c>
      <c r="H94" s="77">
        <f t="shared" si="11"/>
        <v>0</v>
      </c>
    </row>
    <row r="95" spans="1:8" ht="33" customHeight="1" x14ac:dyDescent="0.25">
      <c r="A95" s="75" t="s">
        <v>174</v>
      </c>
      <c r="B95" s="73" t="s">
        <v>146</v>
      </c>
      <c r="C95" s="73" t="s">
        <v>242</v>
      </c>
      <c r="D95" s="73" t="s">
        <v>246</v>
      </c>
      <c r="E95" s="73">
        <v>244</v>
      </c>
      <c r="F95" s="77">
        <v>10000</v>
      </c>
      <c r="G95" s="77">
        <v>0</v>
      </c>
      <c r="H95" s="77">
        <v>0</v>
      </c>
    </row>
    <row r="96" spans="1:8" ht="21.75" customHeight="1" x14ac:dyDescent="0.25">
      <c r="A96" s="72" t="s">
        <v>247</v>
      </c>
      <c r="B96" s="73" t="s">
        <v>146</v>
      </c>
      <c r="C96" s="67" t="s">
        <v>248</v>
      </c>
      <c r="D96" s="67"/>
      <c r="E96" s="67"/>
      <c r="F96" s="74">
        <f t="shared" ref="F96:H97" si="12">F97</f>
        <v>1014363</v>
      </c>
      <c r="G96" s="74">
        <f t="shared" si="12"/>
        <v>804363</v>
      </c>
      <c r="H96" s="74">
        <f t="shared" si="12"/>
        <v>714363</v>
      </c>
    </row>
    <row r="97" spans="1:16" ht="21" customHeight="1" x14ac:dyDescent="0.25">
      <c r="A97" s="72" t="s">
        <v>249</v>
      </c>
      <c r="B97" s="73" t="s">
        <v>146</v>
      </c>
      <c r="C97" s="67" t="s">
        <v>250</v>
      </c>
      <c r="D97" s="67"/>
      <c r="E97" s="67"/>
      <c r="F97" s="74">
        <f>F98</f>
        <v>1014363</v>
      </c>
      <c r="G97" s="74">
        <f t="shared" si="12"/>
        <v>804363</v>
      </c>
      <c r="H97" s="74">
        <f t="shared" si="12"/>
        <v>714363</v>
      </c>
    </row>
    <row r="98" spans="1:16" ht="18" customHeight="1" x14ac:dyDescent="0.25">
      <c r="A98" s="75" t="s">
        <v>251</v>
      </c>
      <c r="B98" s="73" t="s">
        <v>146</v>
      </c>
      <c r="C98" s="73" t="s">
        <v>250</v>
      </c>
      <c r="D98" s="73" t="s">
        <v>252</v>
      </c>
      <c r="E98" s="67"/>
      <c r="F98" s="77">
        <f>F99+F104+F108+F113+F119</f>
        <v>1014363</v>
      </c>
      <c r="G98" s="77">
        <f t="shared" ref="G98:H98" si="13">G99+G104+G108+G113+G119</f>
        <v>804363</v>
      </c>
      <c r="H98" s="77">
        <f t="shared" si="13"/>
        <v>714363</v>
      </c>
    </row>
    <row r="99" spans="1:16" ht="30" customHeight="1" x14ac:dyDescent="0.25">
      <c r="A99" s="72" t="s">
        <v>253</v>
      </c>
      <c r="B99" s="67" t="s">
        <v>146</v>
      </c>
      <c r="C99" s="67" t="s">
        <v>250</v>
      </c>
      <c r="D99" s="67" t="s">
        <v>254</v>
      </c>
      <c r="E99" s="67"/>
      <c r="F99" s="74">
        <f>F101</f>
        <v>50000</v>
      </c>
      <c r="G99" s="74">
        <f>G101</f>
        <v>50000</v>
      </c>
      <c r="H99" s="74">
        <f>H101</f>
        <v>50000</v>
      </c>
      <c r="P99" s="95"/>
    </row>
    <row r="100" spans="1:16" ht="18" customHeight="1" x14ac:dyDescent="0.25">
      <c r="A100" s="75" t="s">
        <v>255</v>
      </c>
      <c r="B100" s="73" t="s">
        <v>146</v>
      </c>
      <c r="C100" s="73" t="s">
        <v>250</v>
      </c>
      <c r="D100" s="73" t="s">
        <v>256</v>
      </c>
      <c r="E100" s="73"/>
      <c r="F100" s="77">
        <f t="shared" ref="F100:H102" si="14">F101</f>
        <v>50000</v>
      </c>
      <c r="G100" s="77">
        <f t="shared" si="14"/>
        <v>50000</v>
      </c>
      <c r="H100" s="77">
        <f t="shared" si="14"/>
        <v>50000</v>
      </c>
      <c r="P100" s="95"/>
    </row>
    <row r="101" spans="1:16" ht="22.5" customHeight="1" x14ac:dyDescent="0.25">
      <c r="A101" s="75" t="s">
        <v>257</v>
      </c>
      <c r="B101" s="73" t="s">
        <v>146</v>
      </c>
      <c r="C101" s="73" t="s">
        <v>250</v>
      </c>
      <c r="D101" s="73" t="s">
        <v>256</v>
      </c>
      <c r="E101" s="73">
        <v>200</v>
      </c>
      <c r="F101" s="77">
        <f t="shared" si="14"/>
        <v>50000</v>
      </c>
      <c r="G101" s="77">
        <f t="shared" si="14"/>
        <v>50000</v>
      </c>
      <c r="H101" s="77">
        <f t="shared" si="14"/>
        <v>50000</v>
      </c>
    </row>
    <row r="102" spans="1:16" ht="34.5" customHeight="1" x14ac:dyDescent="0.25">
      <c r="A102" s="75" t="s">
        <v>172</v>
      </c>
      <c r="B102" s="73" t="s">
        <v>146</v>
      </c>
      <c r="C102" s="73" t="s">
        <v>250</v>
      </c>
      <c r="D102" s="73" t="s">
        <v>256</v>
      </c>
      <c r="E102" s="73">
        <v>240</v>
      </c>
      <c r="F102" s="77">
        <f t="shared" si="14"/>
        <v>50000</v>
      </c>
      <c r="G102" s="77">
        <f t="shared" si="14"/>
        <v>50000</v>
      </c>
      <c r="H102" s="77">
        <f t="shared" si="14"/>
        <v>50000</v>
      </c>
    </row>
    <row r="103" spans="1:16" ht="33.75" customHeight="1" x14ac:dyDescent="0.25">
      <c r="A103" s="75" t="s">
        <v>174</v>
      </c>
      <c r="B103" s="73" t="s">
        <v>146</v>
      </c>
      <c r="C103" s="73" t="s">
        <v>250</v>
      </c>
      <c r="D103" s="73" t="s">
        <v>256</v>
      </c>
      <c r="E103" s="73">
        <v>244</v>
      </c>
      <c r="F103" s="77">
        <v>50000</v>
      </c>
      <c r="G103" s="77">
        <v>50000</v>
      </c>
      <c r="H103" s="77">
        <v>50000</v>
      </c>
    </row>
    <row r="104" spans="1:16" ht="41.25" customHeight="1" x14ac:dyDescent="0.25">
      <c r="A104" s="167" t="s">
        <v>322</v>
      </c>
      <c r="B104" s="168" t="s">
        <v>146</v>
      </c>
      <c r="C104" s="168" t="s">
        <v>250</v>
      </c>
      <c r="D104" s="168" t="s">
        <v>371</v>
      </c>
      <c r="E104" s="168"/>
      <c r="F104" s="169">
        <f>F105</f>
        <v>424500</v>
      </c>
      <c r="G104" s="169">
        <f t="shared" ref="G104:H104" si="15">G105</f>
        <v>424500</v>
      </c>
      <c r="H104" s="169">
        <f t="shared" si="15"/>
        <v>424500</v>
      </c>
    </row>
    <row r="105" spans="1:16" ht="44.25" customHeight="1" x14ac:dyDescent="0.25">
      <c r="A105" s="170" t="s">
        <v>174</v>
      </c>
      <c r="B105" s="171" t="s">
        <v>146</v>
      </c>
      <c r="C105" s="171" t="s">
        <v>250</v>
      </c>
      <c r="D105" s="171" t="s">
        <v>371</v>
      </c>
      <c r="E105" s="171">
        <v>200</v>
      </c>
      <c r="F105" s="172">
        <f>F106</f>
        <v>424500</v>
      </c>
      <c r="G105" s="172">
        <f t="shared" ref="G105:H105" si="16">G106</f>
        <v>424500</v>
      </c>
      <c r="H105" s="172">
        <f t="shared" si="16"/>
        <v>424500</v>
      </c>
    </row>
    <row r="106" spans="1:16" ht="33.75" customHeight="1" x14ac:dyDescent="0.25">
      <c r="A106" s="170" t="s">
        <v>324</v>
      </c>
      <c r="B106" s="171" t="s">
        <v>146</v>
      </c>
      <c r="C106" s="171" t="s">
        <v>250</v>
      </c>
      <c r="D106" s="171" t="s">
        <v>371</v>
      </c>
      <c r="E106" s="171">
        <v>240</v>
      </c>
      <c r="F106" s="172">
        <f>F107</f>
        <v>424500</v>
      </c>
      <c r="G106" s="172">
        <f t="shared" ref="G106:H106" si="17">G107</f>
        <v>424500</v>
      </c>
      <c r="H106" s="172">
        <f t="shared" si="17"/>
        <v>424500</v>
      </c>
    </row>
    <row r="107" spans="1:16" ht="33.75" customHeight="1" x14ac:dyDescent="0.25">
      <c r="A107" s="170" t="s">
        <v>319</v>
      </c>
      <c r="B107" s="171" t="s">
        <v>146</v>
      </c>
      <c r="C107" s="171" t="s">
        <v>250</v>
      </c>
      <c r="D107" s="171" t="s">
        <v>371</v>
      </c>
      <c r="E107" s="171" t="s">
        <v>372</v>
      </c>
      <c r="F107" s="172">
        <v>424500</v>
      </c>
      <c r="G107" s="172">
        <v>424500</v>
      </c>
      <c r="H107" s="172">
        <v>424500</v>
      </c>
    </row>
    <row r="108" spans="1:16" ht="32.25" customHeight="1" x14ac:dyDescent="0.25">
      <c r="A108" s="167" t="s">
        <v>373</v>
      </c>
      <c r="B108" s="168" t="s">
        <v>146</v>
      </c>
      <c r="C108" s="168" t="s">
        <v>250</v>
      </c>
      <c r="D108" s="168" t="s">
        <v>371</v>
      </c>
      <c r="E108" s="168"/>
      <c r="F108" s="169">
        <f>F109</f>
        <v>4290</v>
      </c>
      <c r="G108" s="169">
        <f t="shared" ref="G108:H108" si="18">G109</f>
        <v>4290</v>
      </c>
      <c r="H108" s="169">
        <f t="shared" si="18"/>
        <v>4290</v>
      </c>
    </row>
    <row r="109" spans="1:16" ht="33.75" customHeight="1" x14ac:dyDescent="0.25">
      <c r="A109" s="170" t="s">
        <v>174</v>
      </c>
      <c r="B109" s="171" t="s">
        <v>146</v>
      </c>
      <c r="C109" s="171" t="s">
        <v>250</v>
      </c>
      <c r="D109" s="171" t="s">
        <v>371</v>
      </c>
      <c r="E109" s="171">
        <v>200</v>
      </c>
      <c r="F109" s="172">
        <f>F110</f>
        <v>4290</v>
      </c>
      <c r="G109" s="172">
        <f>G110</f>
        <v>4290</v>
      </c>
      <c r="H109" s="172">
        <f>H110</f>
        <v>4290</v>
      </c>
    </row>
    <row r="110" spans="1:16" ht="33.75" customHeight="1" x14ac:dyDescent="0.25">
      <c r="A110" s="170" t="s">
        <v>324</v>
      </c>
      <c r="B110" s="171" t="s">
        <v>146</v>
      </c>
      <c r="C110" s="171" t="s">
        <v>250</v>
      </c>
      <c r="D110" s="171" t="s">
        <v>371</v>
      </c>
      <c r="E110" s="171">
        <v>240</v>
      </c>
      <c r="F110" s="172">
        <f>F111</f>
        <v>4290</v>
      </c>
      <c r="G110" s="172">
        <f t="shared" ref="G110:H110" si="19">G111</f>
        <v>4290</v>
      </c>
      <c r="H110" s="172">
        <f t="shared" si="19"/>
        <v>4290</v>
      </c>
    </row>
    <row r="111" spans="1:16" ht="33.75" customHeight="1" x14ac:dyDescent="0.25">
      <c r="A111" s="170" t="s">
        <v>319</v>
      </c>
      <c r="B111" s="171" t="s">
        <v>146</v>
      </c>
      <c r="C111" s="171" t="s">
        <v>250</v>
      </c>
      <c r="D111" s="171" t="s">
        <v>371</v>
      </c>
      <c r="E111" s="171" t="s">
        <v>372</v>
      </c>
      <c r="F111" s="172">
        <v>4290</v>
      </c>
      <c r="G111" s="172">
        <v>4290</v>
      </c>
      <c r="H111" s="172">
        <v>4290</v>
      </c>
    </row>
    <row r="112" spans="1:16" ht="33.75" hidden="1" customHeight="1" x14ac:dyDescent="0.25">
      <c r="A112" s="75"/>
      <c r="B112" s="73"/>
      <c r="C112" s="73"/>
      <c r="D112" s="73"/>
      <c r="E112" s="73"/>
      <c r="F112" s="77"/>
      <c r="G112" s="77"/>
      <c r="H112" s="77"/>
    </row>
    <row r="113" spans="1:8" ht="33" customHeight="1" x14ac:dyDescent="0.25">
      <c r="A113" s="72" t="s">
        <v>258</v>
      </c>
      <c r="B113" s="67" t="s">
        <v>146</v>
      </c>
      <c r="C113" s="67" t="s">
        <v>250</v>
      </c>
      <c r="D113" s="67" t="s">
        <v>259</v>
      </c>
      <c r="E113" s="67"/>
      <c r="F113" s="74">
        <f>F115</f>
        <v>510000</v>
      </c>
      <c r="G113" s="74">
        <f t="shared" ref="G113:H113" si="20">G115</f>
        <v>300000</v>
      </c>
      <c r="H113" s="74">
        <f t="shared" si="20"/>
        <v>210000</v>
      </c>
    </row>
    <row r="114" spans="1:8" ht="18.75" customHeight="1" x14ac:dyDescent="0.25">
      <c r="A114" s="75" t="s">
        <v>255</v>
      </c>
      <c r="B114" s="73" t="s">
        <v>146</v>
      </c>
      <c r="C114" s="73" t="s">
        <v>250</v>
      </c>
      <c r="D114" s="73" t="s">
        <v>260</v>
      </c>
      <c r="E114" s="73"/>
      <c r="F114" s="77">
        <f t="shared" ref="F114:H115" si="21">F115</f>
        <v>510000</v>
      </c>
      <c r="G114" s="77">
        <f t="shared" si="21"/>
        <v>300000</v>
      </c>
      <c r="H114" s="77">
        <f t="shared" si="21"/>
        <v>210000</v>
      </c>
    </row>
    <row r="115" spans="1:8" ht="26.25" customHeight="1" x14ac:dyDescent="0.25">
      <c r="A115" s="75" t="s">
        <v>257</v>
      </c>
      <c r="B115" s="73" t="s">
        <v>146</v>
      </c>
      <c r="C115" s="73" t="s">
        <v>250</v>
      </c>
      <c r="D115" s="73" t="s">
        <v>260</v>
      </c>
      <c r="E115" s="73" t="s">
        <v>197</v>
      </c>
      <c r="F115" s="77">
        <f t="shared" si="21"/>
        <v>510000</v>
      </c>
      <c r="G115" s="77">
        <f t="shared" si="21"/>
        <v>300000</v>
      </c>
      <c r="H115" s="77">
        <f t="shared" si="21"/>
        <v>210000</v>
      </c>
    </row>
    <row r="116" spans="1:8" ht="26.25" customHeight="1" x14ac:dyDescent="0.25">
      <c r="A116" s="75" t="s">
        <v>261</v>
      </c>
      <c r="B116" s="73" t="s">
        <v>146</v>
      </c>
      <c r="C116" s="73" t="s">
        <v>250</v>
      </c>
      <c r="D116" s="73" t="s">
        <v>260</v>
      </c>
      <c r="E116" s="73">
        <v>240</v>
      </c>
      <c r="F116" s="77">
        <f>F117+F118</f>
        <v>510000</v>
      </c>
      <c r="G116" s="77">
        <f t="shared" ref="G116:H116" si="22">G117+G118</f>
        <v>300000</v>
      </c>
      <c r="H116" s="77">
        <f t="shared" si="22"/>
        <v>210000</v>
      </c>
    </row>
    <row r="117" spans="1:8" ht="33" customHeight="1" x14ac:dyDescent="0.25">
      <c r="A117" s="75" t="s">
        <v>174</v>
      </c>
      <c r="B117" s="73" t="s">
        <v>146</v>
      </c>
      <c r="C117" s="73" t="s">
        <v>250</v>
      </c>
      <c r="D117" s="73" t="s">
        <v>260</v>
      </c>
      <c r="E117" s="73">
        <v>244</v>
      </c>
      <c r="F117" s="77">
        <v>400000</v>
      </c>
      <c r="G117" s="77">
        <v>200000</v>
      </c>
      <c r="H117" s="77">
        <v>110000</v>
      </c>
    </row>
    <row r="118" spans="1:8" ht="26.25" customHeight="1" x14ac:dyDescent="0.25">
      <c r="A118" s="75" t="s">
        <v>175</v>
      </c>
      <c r="B118" s="73" t="s">
        <v>146</v>
      </c>
      <c r="C118" s="73" t="s">
        <v>250</v>
      </c>
      <c r="D118" s="73" t="s">
        <v>260</v>
      </c>
      <c r="E118" s="73">
        <v>247</v>
      </c>
      <c r="F118" s="77">
        <v>110000</v>
      </c>
      <c r="G118" s="77">
        <v>100000</v>
      </c>
      <c r="H118" s="77">
        <v>100000</v>
      </c>
    </row>
    <row r="119" spans="1:8" ht="26.25" customHeight="1" x14ac:dyDescent="0.25">
      <c r="A119" s="72" t="s">
        <v>262</v>
      </c>
      <c r="B119" s="67" t="s">
        <v>146</v>
      </c>
      <c r="C119" s="67" t="s">
        <v>250</v>
      </c>
      <c r="D119" s="67" t="s">
        <v>263</v>
      </c>
      <c r="E119" s="67"/>
      <c r="F119" s="74">
        <f>F121</f>
        <v>25573</v>
      </c>
      <c r="G119" s="74">
        <f>G121</f>
        <v>25573</v>
      </c>
      <c r="H119" s="74">
        <f>H121</f>
        <v>25573</v>
      </c>
    </row>
    <row r="120" spans="1:8" ht="26.25" customHeight="1" x14ac:dyDescent="0.25">
      <c r="A120" s="75" t="s">
        <v>255</v>
      </c>
      <c r="B120" s="73" t="s">
        <v>146</v>
      </c>
      <c r="C120" s="73" t="s">
        <v>250</v>
      </c>
      <c r="D120" s="73" t="s">
        <v>264</v>
      </c>
      <c r="E120" s="73"/>
      <c r="F120" s="77">
        <f t="shared" ref="F120:H122" si="23">F121</f>
        <v>25573</v>
      </c>
      <c r="G120" s="77">
        <f t="shared" si="23"/>
        <v>25573</v>
      </c>
      <c r="H120" s="77">
        <f t="shared" si="23"/>
        <v>25573</v>
      </c>
    </row>
    <row r="121" spans="1:8" ht="26.25" customHeight="1" x14ac:dyDescent="0.25">
      <c r="A121" s="75" t="s">
        <v>257</v>
      </c>
      <c r="B121" s="73" t="s">
        <v>146</v>
      </c>
      <c r="C121" s="73" t="s">
        <v>250</v>
      </c>
      <c r="D121" s="73" t="s">
        <v>264</v>
      </c>
      <c r="E121" s="73" t="s">
        <v>197</v>
      </c>
      <c r="F121" s="77">
        <f t="shared" si="23"/>
        <v>25573</v>
      </c>
      <c r="G121" s="77">
        <f t="shared" si="23"/>
        <v>25573</v>
      </c>
      <c r="H121" s="77">
        <f t="shared" si="23"/>
        <v>25573</v>
      </c>
    </row>
    <row r="122" spans="1:8" ht="26.25" customHeight="1" x14ac:dyDescent="0.25">
      <c r="A122" s="75" t="s">
        <v>261</v>
      </c>
      <c r="B122" s="73" t="s">
        <v>146</v>
      </c>
      <c r="C122" s="73" t="s">
        <v>250</v>
      </c>
      <c r="D122" s="73" t="s">
        <v>264</v>
      </c>
      <c r="E122" s="73">
        <v>240</v>
      </c>
      <c r="F122" s="77">
        <f t="shared" si="23"/>
        <v>25573</v>
      </c>
      <c r="G122" s="77">
        <f t="shared" si="23"/>
        <v>25573</v>
      </c>
      <c r="H122" s="77">
        <f t="shared" si="23"/>
        <v>25573</v>
      </c>
    </row>
    <row r="123" spans="1:8" ht="34.5" customHeight="1" x14ac:dyDescent="0.25">
      <c r="A123" s="75" t="s">
        <v>265</v>
      </c>
      <c r="B123" s="73" t="s">
        <v>146</v>
      </c>
      <c r="C123" s="73" t="s">
        <v>250</v>
      </c>
      <c r="D123" s="73" t="s">
        <v>264</v>
      </c>
      <c r="E123" s="73">
        <v>244</v>
      </c>
      <c r="F123" s="77">
        <v>25573</v>
      </c>
      <c r="G123" s="77">
        <v>25573</v>
      </c>
      <c r="H123" s="77">
        <v>25573</v>
      </c>
    </row>
    <row r="124" spans="1:8" ht="22.5" customHeight="1" x14ac:dyDescent="0.25">
      <c r="A124" s="72" t="s">
        <v>266</v>
      </c>
      <c r="B124" s="67" t="s">
        <v>146</v>
      </c>
      <c r="C124" s="67" t="s">
        <v>267</v>
      </c>
      <c r="D124" s="73"/>
      <c r="E124" s="73"/>
      <c r="F124" s="74">
        <f t="shared" ref="F124:H129" si="24">F125</f>
        <v>185000</v>
      </c>
      <c r="G124" s="74">
        <f t="shared" si="24"/>
        <v>185000</v>
      </c>
      <c r="H124" s="74">
        <f t="shared" si="24"/>
        <v>185000</v>
      </c>
    </row>
    <row r="125" spans="1:8" ht="18.75" customHeight="1" x14ac:dyDescent="0.25">
      <c r="A125" s="75" t="s">
        <v>268</v>
      </c>
      <c r="B125" s="73" t="s">
        <v>146</v>
      </c>
      <c r="C125" s="73" t="s">
        <v>269</v>
      </c>
      <c r="D125" s="73"/>
      <c r="E125" s="73"/>
      <c r="F125" s="77">
        <f>F126</f>
        <v>185000</v>
      </c>
      <c r="G125" s="77">
        <f t="shared" si="24"/>
        <v>185000</v>
      </c>
      <c r="H125" s="77">
        <f t="shared" si="24"/>
        <v>185000</v>
      </c>
    </row>
    <row r="126" spans="1:8" ht="26.25" customHeight="1" x14ac:dyDescent="0.25">
      <c r="A126" s="75" t="s">
        <v>270</v>
      </c>
      <c r="B126" s="73" t="s">
        <v>146</v>
      </c>
      <c r="C126" s="73" t="s">
        <v>269</v>
      </c>
      <c r="D126" s="73" t="s">
        <v>271</v>
      </c>
      <c r="E126" s="73"/>
      <c r="F126" s="77">
        <f>F128</f>
        <v>185000</v>
      </c>
      <c r="G126" s="77">
        <f>G128</f>
        <v>185000</v>
      </c>
      <c r="H126" s="77">
        <f>H128</f>
        <v>185000</v>
      </c>
    </row>
    <row r="127" spans="1:8" ht="49.5" customHeight="1" x14ac:dyDescent="0.25">
      <c r="A127" s="75" t="s">
        <v>272</v>
      </c>
      <c r="B127" s="73" t="s">
        <v>146</v>
      </c>
      <c r="C127" s="73" t="s">
        <v>269</v>
      </c>
      <c r="D127" s="73" t="s">
        <v>273</v>
      </c>
      <c r="E127" s="73"/>
      <c r="F127" s="77">
        <f t="shared" si="24"/>
        <v>185000</v>
      </c>
      <c r="G127" s="77">
        <f t="shared" si="24"/>
        <v>185000</v>
      </c>
      <c r="H127" s="77">
        <f t="shared" si="24"/>
        <v>185000</v>
      </c>
    </row>
    <row r="128" spans="1:8" ht="26.25" customHeight="1" x14ac:dyDescent="0.25">
      <c r="A128" s="75" t="s">
        <v>274</v>
      </c>
      <c r="B128" s="73" t="s">
        <v>146</v>
      </c>
      <c r="C128" s="73" t="s">
        <v>269</v>
      </c>
      <c r="D128" s="73" t="s">
        <v>273</v>
      </c>
      <c r="E128" s="73">
        <v>300</v>
      </c>
      <c r="F128" s="77">
        <f t="shared" si="24"/>
        <v>185000</v>
      </c>
      <c r="G128" s="77">
        <f t="shared" si="24"/>
        <v>185000</v>
      </c>
      <c r="H128" s="77">
        <f t="shared" si="24"/>
        <v>185000</v>
      </c>
    </row>
    <row r="129" spans="1:8" ht="26.25" customHeight="1" x14ac:dyDescent="0.25">
      <c r="A129" s="75" t="s">
        <v>275</v>
      </c>
      <c r="B129" s="73" t="s">
        <v>146</v>
      </c>
      <c r="C129" s="73" t="s">
        <v>269</v>
      </c>
      <c r="D129" s="73" t="s">
        <v>273</v>
      </c>
      <c r="E129" s="73">
        <v>310</v>
      </c>
      <c r="F129" s="77">
        <f t="shared" si="24"/>
        <v>185000</v>
      </c>
      <c r="G129" s="77">
        <f t="shared" si="24"/>
        <v>185000</v>
      </c>
      <c r="H129" s="77">
        <f t="shared" si="24"/>
        <v>185000</v>
      </c>
    </row>
    <row r="130" spans="1:8" ht="26.25" customHeight="1" x14ac:dyDescent="0.25">
      <c r="A130" s="75" t="s">
        <v>276</v>
      </c>
      <c r="B130" s="73" t="s">
        <v>146</v>
      </c>
      <c r="C130" s="73" t="s">
        <v>269</v>
      </c>
      <c r="D130" s="73" t="s">
        <v>273</v>
      </c>
      <c r="E130" s="73">
        <v>312</v>
      </c>
      <c r="F130" s="77">
        <v>185000</v>
      </c>
      <c r="G130" s="77">
        <v>185000</v>
      </c>
      <c r="H130" s="77">
        <v>185000</v>
      </c>
    </row>
    <row r="131" spans="1:8" ht="26.25" customHeight="1" x14ac:dyDescent="0.25">
      <c r="A131" s="72" t="s">
        <v>277</v>
      </c>
      <c r="B131" s="67" t="s">
        <v>146</v>
      </c>
      <c r="C131" s="67" t="s">
        <v>278</v>
      </c>
      <c r="D131" s="67"/>
      <c r="E131" s="67"/>
      <c r="F131" s="74">
        <f t="shared" ref="F131:H135" si="25">F132</f>
        <v>0</v>
      </c>
      <c r="G131" s="74">
        <f t="shared" si="25"/>
        <v>1000</v>
      </c>
      <c r="H131" s="74">
        <f t="shared" si="25"/>
        <v>1000</v>
      </c>
    </row>
    <row r="132" spans="1:8" ht="31.5" customHeight="1" x14ac:dyDescent="0.25">
      <c r="A132" s="75" t="s">
        <v>279</v>
      </c>
      <c r="B132" s="73" t="s">
        <v>146</v>
      </c>
      <c r="C132" s="73" t="s">
        <v>280</v>
      </c>
      <c r="D132" s="73"/>
      <c r="E132" s="73"/>
      <c r="F132" s="77">
        <f>F133</f>
        <v>0</v>
      </c>
      <c r="G132" s="77">
        <f t="shared" si="25"/>
        <v>1000</v>
      </c>
      <c r="H132" s="77">
        <f t="shared" si="25"/>
        <v>1000</v>
      </c>
    </row>
    <row r="133" spans="1:8" ht="27.75" customHeight="1" x14ac:dyDescent="0.25">
      <c r="A133" s="96" t="s">
        <v>281</v>
      </c>
      <c r="B133" s="73" t="s">
        <v>146</v>
      </c>
      <c r="C133" s="73" t="s">
        <v>280</v>
      </c>
      <c r="D133" s="73" t="s">
        <v>282</v>
      </c>
      <c r="E133" s="73"/>
      <c r="F133" s="77">
        <f>F135</f>
        <v>0</v>
      </c>
      <c r="G133" s="77">
        <f>G135</f>
        <v>1000</v>
      </c>
      <c r="H133" s="77">
        <f>H135</f>
        <v>1000</v>
      </c>
    </row>
    <row r="134" spans="1:8" ht="30" x14ac:dyDescent="0.25">
      <c r="A134" s="97" t="s">
        <v>283</v>
      </c>
      <c r="B134" s="73" t="s">
        <v>146</v>
      </c>
      <c r="C134" s="73" t="s">
        <v>280</v>
      </c>
      <c r="D134" s="73" t="s">
        <v>284</v>
      </c>
      <c r="E134" s="73"/>
      <c r="F134" s="77">
        <f>F135</f>
        <v>0</v>
      </c>
      <c r="G134" s="77">
        <f>G135</f>
        <v>1000</v>
      </c>
      <c r="H134" s="77">
        <f>H135</f>
        <v>1000</v>
      </c>
    </row>
    <row r="135" spans="1:8" ht="34.5" customHeight="1" x14ac:dyDescent="0.25">
      <c r="A135" s="96" t="s">
        <v>285</v>
      </c>
      <c r="B135" s="73" t="s">
        <v>146</v>
      </c>
      <c r="C135" s="73" t="s">
        <v>280</v>
      </c>
      <c r="D135" s="73" t="s">
        <v>286</v>
      </c>
      <c r="E135" s="73">
        <v>700</v>
      </c>
      <c r="F135" s="77">
        <f t="shared" si="25"/>
        <v>0</v>
      </c>
      <c r="G135" s="77">
        <f t="shared" si="25"/>
        <v>1000</v>
      </c>
      <c r="H135" s="77">
        <f t="shared" si="25"/>
        <v>1000</v>
      </c>
    </row>
    <row r="136" spans="1:8" ht="26.25" customHeight="1" x14ac:dyDescent="0.25">
      <c r="A136" s="75" t="s">
        <v>287</v>
      </c>
      <c r="B136" s="73" t="s">
        <v>146</v>
      </c>
      <c r="C136" s="73" t="s">
        <v>280</v>
      </c>
      <c r="D136" s="73" t="s">
        <v>286</v>
      </c>
      <c r="E136" s="73">
        <v>730</v>
      </c>
      <c r="F136" s="77">
        <v>0</v>
      </c>
      <c r="G136" s="77">
        <v>1000</v>
      </c>
      <c r="H136" s="77">
        <v>1000</v>
      </c>
    </row>
    <row r="137" spans="1:8" ht="26.25" customHeight="1" x14ac:dyDescent="0.25">
      <c r="A137" s="72" t="s">
        <v>288</v>
      </c>
      <c r="B137" s="67" t="s">
        <v>146</v>
      </c>
      <c r="C137" s="67" t="s">
        <v>289</v>
      </c>
      <c r="D137" s="67"/>
      <c r="E137" s="67"/>
      <c r="F137" s="74">
        <f t="shared" ref="F137:H139" si="26">F138</f>
        <v>72165</v>
      </c>
      <c r="G137" s="74">
        <f t="shared" si="26"/>
        <v>72165</v>
      </c>
      <c r="H137" s="74">
        <f t="shared" si="26"/>
        <v>72165</v>
      </c>
    </row>
    <row r="138" spans="1:8" ht="26.25" customHeight="1" x14ac:dyDescent="0.25">
      <c r="A138" s="75" t="s">
        <v>290</v>
      </c>
      <c r="B138" s="73" t="s">
        <v>146</v>
      </c>
      <c r="C138" s="73" t="s">
        <v>291</v>
      </c>
      <c r="D138" s="67"/>
      <c r="E138" s="67"/>
      <c r="F138" s="77">
        <f>F139</f>
        <v>72165</v>
      </c>
      <c r="G138" s="77">
        <f t="shared" si="26"/>
        <v>72165</v>
      </c>
      <c r="H138" s="77">
        <f t="shared" si="26"/>
        <v>72165</v>
      </c>
    </row>
    <row r="139" spans="1:8" ht="18.75" customHeight="1" x14ac:dyDescent="0.25">
      <c r="A139" s="75" t="s">
        <v>292</v>
      </c>
      <c r="B139" s="73" t="s">
        <v>146</v>
      </c>
      <c r="C139" s="73" t="s">
        <v>291</v>
      </c>
      <c r="D139" s="73" t="s">
        <v>293</v>
      </c>
      <c r="E139" s="67"/>
      <c r="F139" s="77">
        <f t="shared" si="26"/>
        <v>72165</v>
      </c>
      <c r="G139" s="77">
        <f t="shared" si="26"/>
        <v>72165</v>
      </c>
      <c r="H139" s="77">
        <f t="shared" si="26"/>
        <v>72165</v>
      </c>
    </row>
    <row r="140" spans="1:8" ht="18" customHeight="1" x14ac:dyDescent="0.25">
      <c r="A140" s="75" t="s">
        <v>294</v>
      </c>
      <c r="B140" s="73" t="s">
        <v>146</v>
      </c>
      <c r="C140" s="73" t="s">
        <v>291</v>
      </c>
      <c r="D140" s="73" t="s">
        <v>295</v>
      </c>
      <c r="E140" s="73"/>
      <c r="F140" s="77">
        <f>F142</f>
        <v>72165</v>
      </c>
      <c r="G140" s="77">
        <f>G142</f>
        <v>72165</v>
      </c>
      <c r="H140" s="77">
        <f>H142</f>
        <v>72165</v>
      </c>
    </row>
    <row r="141" spans="1:8" ht="26.25" customHeight="1" x14ac:dyDescent="0.25">
      <c r="A141" s="75" t="s">
        <v>296</v>
      </c>
      <c r="B141" s="73" t="s">
        <v>146</v>
      </c>
      <c r="C141" s="73" t="s">
        <v>291</v>
      </c>
      <c r="D141" s="73" t="s">
        <v>297</v>
      </c>
      <c r="E141" s="73"/>
      <c r="F141" s="77">
        <f>F142</f>
        <v>72165</v>
      </c>
      <c r="G141" s="77">
        <f>G142</f>
        <v>72165</v>
      </c>
      <c r="H141" s="77">
        <f>H142</f>
        <v>72165</v>
      </c>
    </row>
    <row r="142" spans="1:8" ht="19.5" customHeight="1" x14ac:dyDescent="0.25">
      <c r="A142" s="75" t="s">
        <v>298</v>
      </c>
      <c r="B142" s="73" t="s">
        <v>146</v>
      </c>
      <c r="C142" s="73" t="s">
        <v>291</v>
      </c>
      <c r="D142" s="73" t="s">
        <v>297</v>
      </c>
      <c r="E142" s="73" t="s">
        <v>299</v>
      </c>
      <c r="F142" s="77">
        <f>F144</f>
        <v>72165</v>
      </c>
      <c r="G142" s="77">
        <f>G144</f>
        <v>72165</v>
      </c>
      <c r="H142" s="77">
        <f>H144</f>
        <v>72165</v>
      </c>
    </row>
    <row r="143" spans="1:8" ht="20.25" hidden="1" customHeight="1" x14ac:dyDescent="0.25">
      <c r="A143" s="75" t="s">
        <v>300</v>
      </c>
      <c r="B143" s="73" t="s">
        <v>146</v>
      </c>
      <c r="C143" s="73" t="s">
        <v>291</v>
      </c>
      <c r="D143" s="73" t="s">
        <v>297</v>
      </c>
      <c r="E143" s="73">
        <v>540</v>
      </c>
      <c r="F143" s="77">
        <f>F144</f>
        <v>72165</v>
      </c>
      <c r="G143" s="77">
        <v>0</v>
      </c>
      <c r="H143" s="77">
        <v>0</v>
      </c>
    </row>
    <row r="144" spans="1:8" ht="15.75" customHeight="1" x14ac:dyDescent="0.25">
      <c r="A144" s="75" t="s">
        <v>300</v>
      </c>
      <c r="B144" s="73" t="s">
        <v>146</v>
      </c>
      <c r="C144" s="73" t="s">
        <v>291</v>
      </c>
      <c r="D144" s="73" t="s">
        <v>297</v>
      </c>
      <c r="E144" s="73" t="s">
        <v>301</v>
      </c>
      <c r="F144" s="77">
        <v>72165</v>
      </c>
      <c r="G144" s="77">
        <v>72165</v>
      </c>
      <c r="H144" s="77">
        <v>72165</v>
      </c>
    </row>
    <row r="145" spans="1:8" ht="21" customHeight="1" x14ac:dyDescent="0.25">
      <c r="A145" s="66" t="s">
        <v>302</v>
      </c>
      <c r="B145" s="67" t="s">
        <v>303</v>
      </c>
      <c r="C145" s="73"/>
      <c r="D145" s="73"/>
      <c r="E145" s="73"/>
      <c r="F145" s="77"/>
      <c r="G145" s="77"/>
      <c r="H145" s="77"/>
    </row>
    <row r="146" spans="1:8" ht="13.5" x14ac:dyDescent="0.25">
      <c r="A146" s="72" t="s">
        <v>304</v>
      </c>
      <c r="B146" s="67" t="s">
        <v>303</v>
      </c>
      <c r="C146" s="67" t="s">
        <v>305</v>
      </c>
      <c r="D146" s="67"/>
      <c r="E146" s="67"/>
      <c r="F146" s="74">
        <f>F147</f>
        <v>4783138</v>
      </c>
      <c r="G146" s="74">
        <f>G147</f>
        <v>4000738</v>
      </c>
      <c r="H146" s="74">
        <f>H147</f>
        <v>3935532</v>
      </c>
    </row>
    <row r="147" spans="1:8" ht="13.5" x14ac:dyDescent="0.25">
      <c r="A147" s="72" t="s">
        <v>306</v>
      </c>
      <c r="B147" s="67" t="s">
        <v>303</v>
      </c>
      <c r="C147" s="80" t="s">
        <v>307</v>
      </c>
      <c r="D147" s="80"/>
      <c r="E147" s="69"/>
      <c r="F147" s="74">
        <f>F150+F172</f>
        <v>4783138</v>
      </c>
      <c r="G147" s="74">
        <f>G150+G172</f>
        <v>4000738</v>
      </c>
      <c r="H147" s="74">
        <f>H150+H172</f>
        <v>3935532</v>
      </c>
    </row>
    <row r="148" spans="1:8" ht="13.5" x14ac:dyDescent="0.25">
      <c r="A148" s="75" t="s">
        <v>150</v>
      </c>
      <c r="B148" s="67" t="s">
        <v>303</v>
      </c>
      <c r="C148" s="67" t="s">
        <v>307</v>
      </c>
      <c r="D148" s="80" t="s">
        <v>151</v>
      </c>
      <c r="E148" s="68"/>
      <c r="F148" s="74">
        <f>F150+F172</f>
        <v>4783138</v>
      </c>
      <c r="G148" s="74">
        <f>G150+G172</f>
        <v>4000738</v>
      </c>
      <c r="H148" s="74">
        <f>H150+H172</f>
        <v>3935532</v>
      </c>
    </row>
    <row r="149" spans="1:8" ht="13.5" x14ac:dyDescent="0.25">
      <c r="A149" s="75" t="s">
        <v>308</v>
      </c>
      <c r="B149" s="67" t="s">
        <v>303</v>
      </c>
      <c r="C149" s="67" t="s">
        <v>307</v>
      </c>
      <c r="D149" s="80" t="s">
        <v>309</v>
      </c>
      <c r="E149" s="68"/>
      <c r="F149" s="74">
        <f>F150+F172</f>
        <v>4783138</v>
      </c>
      <c r="G149" s="74">
        <f>G150+G172</f>
        <v>4000738</v>
      </c>
      <c r="H149" s="74">
        <f>H150+H172</f>
        <v>3935532</v>
      </c>
    </row>
    <row r="150" spans="1:8" ht="13.5" x14ac:dyDescent="0.25">
      <c r="A150" s="72" t="s">
        <v>310</v>
      </c>
      <c r="B150" s="67" t="s">
        <v>303</v>
      </c>
      <c r="C150" s="67" t="s">
        <v>307</v>
      </c>
      <c r="D150" s="80" t="s">
        <v>311</v>
      </c>
      <c r="E150" s="68"/>
      <c r="F150" s="74">
        <f>F151+F156+F161+F164+F168</f>
        <v>4226000</v>
      </c>
      <c r="G150" s="74">
        <f t="shared" ref="G150:H150" si="27">G151+G156+G161+G164+G168</f>
        <v>3504392</v>
      </c>
      <c r="H150" s="74">
        <f t="shared" si="27"/>
        <v>3491432</v>
      </c>
    </row>
    <row r="151" spans="1:8" ht="27" x14ac:dyDescent="0.25">
      <c r="A151" s="75" t="s">
        <v>312</v>
      </c>
      <c r="B151" s="73" t="s">
        <v>303</v>
      </c>
      <c r="C151" s="76" t="s">
        <v>307</v>
      </c>
      <c r="D151" s="73" t="s">
        <v>313</v>
      </c>
      <c r="E151" s="76"/>
      <c r="F151" s="77">
        <f t="shared" ref="F151:H152" si="28">F152</f>
        <v>3315000</v>
      </c>
      <c r="G151" s="77">
        <f t="shared" si="28"/>
        <v>2896686</v>
      </c>
      <c r="H151" s="77">
        <f t="shared" si="28"/>
        <v>2989127</v>
      </c>
    </row>
    <row r="152" spans="1:8" ht="57.75" customHeight="1" x14ac:dyDescent="0.25">
      <c r="A152" s="75" t="s">
        <v>158</v>
      </c>
      <c r="B152" s="73" t="s">
        <v>303</v>
      </c>
      <c r="C152" s="76" t="s">
        <v>307</v>
      </c>
      <c r="D152" s="73" t="s">
        <v>313</v>
      </c>
      <c r="E152" s="76">
        <v>100</v>
      </c>
      <c r="F152" s="77">
        <f t="shared" si="28"/>
        <v>3315000</v>
      </c>
      <c r="G152" s="77">
        <f t="shared" si="28"/>
        <v>2896686</v>
      </c>
      <c r="H152" s="77">
        <f t="shared" si="28"/>
        <v>2989127</v>
      </c>
    </row>
    <row r="153" spans="1:8" ht="20.25" customHeight="1" x14ac:dyDescent="0.25">
      <c r="A153" s="75" t="s">
        <v>314</v>
      </c>
      <c r="B153" s="73" t="s">
        <v>303</v>
      </c>
      <c r="C153" s="76" t="s">
        <v>307</v>
      </c>
      <c r="D153" s="73" t="s">
        <v>313</v>
      </c>
      <c r="E153" s="76">
        <v>110</v>
      </c>
      <c r="F153" s="77">
        <f>F154+F155</f>
        <v>3315000</v>
      </c>
      <c r="G153" s="77">
        <f>G154+G155</f>
        <v>2896686</v>
      </c>
      <c r="H153" s="77">
        <f>H154+H155</f>
        <v>2989127</v>
      </c>
    </row>
    <row r="154" spans="1:8" ht="21" customHeight="1" x14ac:dyDescent="0.25">
      <c r="A154" s="75" t="s">
        <v>315</v>
      </c>
      <c r="B154" s="73" t="s">
        <v>303</v>
      </c>
      <c r="C154" s="76" t="s">
        <v>307</v>
      </c>
      <c r="D154" s="73" t="s">
        <v>313</v>
      </c>
      <c r="E154" s="76">
        <v>111</v>
      </c>
      <c r="F154" s="77">
        <v>2546084</v>
      </c>
      <c r="G154" s="77">
        <v>2233186</v>
      </c>
      <c r="H154" s="77">
        <v>2309627</v>
      </c>
    </row>
    <row r="155" spans="1:8" ht="45" customHeight="1" x14ac:dyDescent="0.25">
      <c r="A155" s="75" t="s">
        <v>378</v>
      </c>
      <c r="B155" s="73" t="s">
        <v>303</v>
      </c>
      <c r="C155" s="76" t="s">
        <v>307</v>
      </c>
      <c r="D155" s="73" t="s">
        <v>313</v>
      </c>
      <c r="E155" s="76">
        <v>119</v>
      </c>
      <c r="F155" s="77">
        <v>768916</v>
      </c>
      <c r="G155" s="77">
        <v>663500</v>
      </c>
      <c r="H155" s="77">
        <v>679500</v>
      </c>
    </row>
    <row r="156" spans="1:8" ht="23.25" customHeight="1" x14ac:dyDescent="0.25">
      <c r="A156" s="75" t="s">
        <v>316</v>
      </c>
      <c r="B156" s="73" t="s">
        <v>303</v>
      </c>
      <c r="C156" s="76" t="s">
        <v>307</v>
      </c>
      <c r="D156" s="73" t="s">
        <v>317</v>
      </c>
      <c r="E156" s="76"/>
      <c r="F156" s="77">
        <f t="shared" ref="F156:H157" si="29">F157</f>
        <v>910000</v>
      </c>
      <c r="G156" s="77">
        <f t="shared" si="29"/>
        <v>606706</v>
      </c>
      <c r="H156" s="77">
        <f t="shared" si="29"/>
        <v>501305</v>
      </c>
    </row>
    <row r="157" spans="1:8" ht="27" x14ac:dyDescent="0.25">
      <c r="A157" s="75" t="s">
        <v>318</v>
      </c>
      <c r="B157" s="73" t="s">
        <v>303</v>
      </c>
      <c r="C157" s="76" t="s">
        <v>307</v>
      </c>
      <c r="D157" s="73" t="s">
        <v>317</v>
      </c>
      <c r="E157" s="73">
        <v>200</v>
      </c>
      <c r="F157" s="77">
        <f t="shared" si="29"/>
        <v>910000</v>
      </c>
      <c r="G157" s="77">
        <f t="shared" si="29"/>
        <v>606706</v>
      </c>
      <c r="H157" s="77">
        <f t="shared" si="29"/>
        <v>501305</v>
      </c>
    </row>
    <row r="158" spans="1:8" ht="30.75" customHeight="1" x14ac:dyDescent="0.25">
      <c r="A158" s="75" t="s">
        <v>319</v>
      </c>
      <c r="B158" s="73" t="s">
        <v>303</v>
      </c>
      <c r="C158" s="76" t="s">
        <v>307</v>
      </c>
      <c r="D158" s="73" t="s">
        <v>317</v>
      </c>
      <c r="E158" s="73">
        <v>240</v>
      </c>
      <c r="F158" s="77">
        <f>F159+F160</f>
        <v>910000</v>
      </c>
      <c r="G158" s="77">
        <f>G159+G160</f>
        <v>606706</v>
      </c>
      <c r="H158" s="77">
        <f>H159+H160</f>
        <v>501305</v>
      </c>
    </row>
    <row r="159" spans="1:8" ht="33" customHeight="1" x14ac:dyDescent="0.25">
      <c r="A159" s="75" t="s">
        <v>173</v>
      </c>
      <c r="B159" s="73" t="s">
        <v>303</v>
      </c>
      <c r="C159" s="76" t="s">
        <v>307</v>
      </c>
      <c r="D159" s="73" t="s">
        <v>317</v>
      </c>
      <c r="E159" s="73" t="s">
        <v>320</v>
      </c>
      <c r="F159" s="77">
        <v>60000</v>
      </c>
      <c r="G159" s="77">
        <v>60000</v>
      </c>
      <c r="H159" s="77">
        <v>60000</v>
      </c>
    </row>
    <row r="160" spans="1:8" ht="33" customHeight="1" x14ac:dyDescent="0.25">
      <c r="A160" s="75" t="s">
        <v>174</v>
      </c>
      <c r="B160" s="73" t="s">
        <v>303</v>
      </c>
      <c r="C160" s="76" t="s">
        <v>307</v>
      </c>
      <c r="D160" s="73" t="s">
        <v>317</v>
      </c>
      <c r="E160" s="73">
        <v>244</v>
      </c>
      <c r="F160" s="77">
        <v>850000</v>
      </c>
      <c r="G160" s="77">
        <v>546706</v>
      </c>
      <c r="H160" s="77">
        <v>441305</v>
      </c>
    </row>
    <row r="161" spans="1:12" ht="21.75" customHeight="1" x14ac:dyDescent="0.25">
      <c r="A161" s="75" t="s">
        <v>176</v>
      </c>
      <c r="B161" s="73" t="s">
        <v>303</v>
      </c>
      <c r="C161" s="76" t="s">
        <v>307</v>
      </c>
      <c r="D161" s="73" t="s">
        <v>317</v>
      </c>
      <c r="E161" s="73">
        <v>800</v>
      </c>
      <c r="F161" s="77">
        <f>F162</f>
        <v>1000</v>
      </c>
      <c r="G161" s="77">
        <f t="shared" ref="G161:H161" si="30">G162</f>
        <v>1000</v>
      </c>
      <c r="H161" s="77">
        <f t="shared" si="30"/>
        <v>1000</v>
      </c>
    </row>
    <row r="162" spans="1:12" ht="20.25" customHeight="1" x14ac:dyDescent="0.25">
      <c r="A162" s="75" t="s">
        <v>321</v>
      </c>
      <c r="B162" s="73" t="s">
        <v>303</v>
      </c>
      <c r="C162" s="76" t="s">
        <v>307</v>
      </c>
      <c r="D162" s="73" t="s">
        <v>317</v>
      </c>
      <c r="E162" s="73">
        <v>850</v>
      </c>
      <c r="F162" s="77">
        <f>F163</f>
        <v>1000</v>
      </c>
      <c r="G162" s="77">
        <f t="shared" ref="G162:H162" si="31">G163</f>
        <v>1000</v>
      </c>
      <c r="H162" s="77">
        <f t="shared" si="31"/>
        <v>1000</v>
      </c>
    </row>
    <row r="163" spans="1:12" ht="21" customHeight="1" x14ac:dyDescent="0.25">
      <c r="A163" s="75" t="s">
        <v>177</v>
      </c>
      <c r="B163" s="73" t="s">
        <v>303</v>
      </c>
      <c r="C163" s="76" t="s">
        <v>307</v>
      </c>
      <c r="D163" s="73" t="s">
        <v>317</v>
      </c>
      <c r="E163" s="73">
        <v>852</v>
      </c>
      <c r="F163" s="77">
        <v>1000</v>
      </c>
      <c r="G163" s="77">
        <v>1000</v>
      </c>
      <c r="H163" s="77">
        <v>1000</v>
      </c>
    </row>
    <row r="164" spans="1:12" ht="32.25" hidden="1" customHeight="1" x14ac:dyDescent="0.25">
      <c r="A164" s="72" t="s">
        <v>322</v>
      </c>
      <c r="B164" s="67" t="s">
        <v>303</v>
      </c>
      <c r="C164" s="80" t="s">
        <v>307</v>
      </c>
      <c r="D164" s="67" t="s">
        <v>323</v>
      </c>
      <c r="E164" s="67"/>
      <c r="F164" s="74">
        <f t="shared" ref="F164:H166" si="32">F165</f>
        <v>0</v>
      </c>
      <c r="G164" s="74">
        <f t="shared" si="32"/>
        <v>0</v>
      </c>
      <c r="H164" s="74">
        <f t="shared" si="32"/>
        <v>0</v>
      </c>
    </row>
    <row r="165" spans="1:12" ht="32.25" hidden="1" customHeight="1" x14ac:dyDescent="0.25">
      <c r="A165" s="75" t="s">
        <v>174</v>
      </c>
      <c r="B165" s="73" t="s">
        <v>303</v>
      </c>
      <c r="C165" s="76" t="s">
        <v>307</v>
      </c>
      <c r="D165" s="73" t="s">
        <v>323</v>
      </c>
      <c r="E165" s="73">
        <v>200</v>
      </c>
      <c r="F165" s="77">
        <f t="shared" si="32"/>
        <v>0</v>
      </c>
      <c r="G165" s="77">
        <f t="shared" si="32"/>
        <v>0</v>
      </c>
      <c r="H165" s="77">
        <f t="shared" si="32"/>
        <v>0</v>
      </c>
    </row>
    <row r="166" spans="1:12" ht="33.75" hidden="1" customHeight="1" x14ac:dyDescent="0.25">
      <c r="A166" s="75" t="s">
        <v>324</v>
      </c>
      <c r="B166" s="73" t="s">
        <v>303</v>
      </c>
      <c r="C166" s="76" t="s">
        <v>307</v>
      </c>
      <c r="D166" s="73" t="s">
        <v>323</v>
      </c>
      <c r="E166" s="73">
        <v>240</v>
      </c>
      <c r="F166" s="77">
        <f t="shared" si="32"/>
        <v>0</v>
      </c>
      <c r="G166" s="77">
        <f t="shared" si="32"/>
        <v>0</v>
      </c>
      <c r="H166" s="77">
        <f t="shared" si="32"/>
        <v>0</v>
      </c>
      <c r="L166" s="84"/>
    </row>
    <row r="167" spans="1:12" ht="30" hidden="1" customHeight="1" x14ac:dyDescent="0.25">
      <c r="A167" s="75" t="s">
        <v>325</v>
      </c>
      <c r="B167" s="73" t="s">
        <v>303</v>
      </c>
      <c r="C167" s="76" t="s">
        <v>307</v>
      </c>
      <c r="D167" s="73" t="s">
        <v>323</v>
      </c>
      <c r="E167" s="73">
        <v>244</v>
      </c>
      <c r="F167" s="77">
        <v>0</v>
      </c>
      <c r="G167" s="77">
        <v>0</v>
      </c>
      <c r="H167" s="77">
        <v>0</v>
      </c>
    </row>
    <row r="168" spans="1:12" ht="28.5" hidden="1" customHeight="1" x14ac:dyDescent="0.25">
      <c r="A168" s="72" t="s">
        <v>326</v>
      </c>
      <c r="B168" s="67" t="s">
        <v>303</v>
      </c>
      <c r="C168" s="80" t="s">
        <v>307</v>
      </c>
      <c r="D168" s="67" t="s">
        <v>323</v>
      </c>
      <c r="E168" s="67"/>
      <c r="F168" s="98">
        <f t="shared" ref="F168:H170" si="33">F169</f>
        <v>0</v>
      </c>
      <c r="G168" s="98">
        <f t="shared" si="33"/>
        <v>0</v>
      </c>
      <c r="H168" s="98">
        <f t="shared" si="33"/>
        <v>0</v>
      </c>
    </row>
    <row r="169" spans="1:12" ht="30" hidden="1" customHeight="1" x14ac:dyDescent="0.25">
      <c r="A169" s="75" t="s">
        <v>174</v>
      </c>
      <c r="B169" s="73" t="s">
        <v>303</v>
      </c>
      <c r="C169" s="76" t="s">
        <v>307</v>
      </c>
      <c r="D169" s="73" t="s">
        <v>323</v>
      </c>
      <c r="E169" s="73">
        <v>200</v>
      </c>
      <c r="F169" s="77">
        <f t="shared" si="33"/>
        <v>0</v>
      </c>
      <c r="G169" s="77">
        <f t="shared" si="33"/>
        <v>0</v>
      </c>
      <c r="H169" s="77">
        <f t="shared" si="33"/>
        <v>0</v>
      </c>
    </row>
    <row r="170" spans="1:12" ht="29.25" hidden="1" customHeight="1" x14ac:dyDescent="0.25">
      <c r="A170" s="75" t="s">
        <v>318</v>
      </c>
      <c r="B170" s="73" t="s">
        <v>303</v>
      </c>
      <c r="C170" s="76" t="s">
        <v>307</v>
      </c>
      <c r="D170" s="73" t="s">
        <v>323</v>
      </c>
      <c r="E170" s="73">
        <v>240</v>
      </c>
      <c r="F170" s="77">
        <f t="shared" si="33"/>
        <v>0</v>
      </c>
      <c r="G170" s="77">
        <f t="shared" si="33"/>
        <v>0</v>
      </c>
      <c r="H170" s="77">
        <f t="shared" si="33"/>
        <v>0</v>
      </c>
    </row>
    <row r="171" spans="1:12" ht="27" hidden="1" customHeight="1" x14ac:dyDescent="0.25">
      <c r="A171" s="75" t="s">
        <v>319</v>
      </c>
      <c r="B171" s="73" t="s">
        <v>303</v>
      </c>
      <c r="C171" s="76" t="s">
        <v>307</v>
      </c>
      <c r="D171" s="73" t="s">
        <v>323</v>
      </c>
      <c r="E171" s="73">
        <v>244</v>
      </c>
      <c r="F171" s="77">
        <v>0</v>
      </c>
      <c r="G171" s="77">
        <v>0</v>
      </c>
      <c r="H171" s="77">
        <v>0</v>
      </c>
    </row>
    <row r="172" spans="1:12" ht="23.25" customHeight="1" x14ac:dyDescent="0.25">
      <c r="A172" s="72" t="s">
        <v>327</v>
      </c>
      <c r="B172" s="67" t="s">
        <v>303</v>
      </c>
      <c r="C172" s="80" t="s">
        <v>307</v>
      </c>
      <c r="D172" s="67" t="s">
        <v>328</v>
      </c>
      <c r="E172" s="76"/>
      <c r="F172" s="74">
        <f>F173+F178</f>
        <v>557138</v>
      </c>
      <c r="G172" s="74">
        <f>G173+G178</f>
        <v>496346</v>
      </c>
      <c r="H172" s="74">
        <f>H173+H178</f>
        <v>444100</v>
      </c>
    </row>
    <row r="173" spans="1:12" ht="19.5" customHeight="1" x14ac:dyDescent="0.25">
      <c r="A173" s="75" t="s">
        <v>314</v>
      </c>
      <c r="B173" s="73" t="s">
        <v>303</v>
      </c>
      <c r="C173" s="76" t="s">
        <v>307</v>
      </c>
      <c r="D173" s="73" t="s">
        <v>329</v>
      </c>
      <c r="E173" s="76"/>
      <c r="F173" s="77">
        <f t="shared" ref="F173:H174" si="34">F174</f>
        <v>547138</v>
      </c>
      <c r="G173" s="77">
        <f t="shared" si="34"/>
        <v>486346</v>
      </c>
      <c r="H173" s="77">
        <f t="shared" si="34"/>
        <v>434100</v>
      </c>
    </row>
    <row r="174" spans="1:12" ht="62.25" customHeight="1" x14ac:dyDescent="0.25">
      <c r="A174" s="75" t="s">
        <v>158</v>
      </c>
      <c r="B174" s="73" t="s">
        <v>303</v>
      </c>
      <c r="C174" s="76" t="s">
        <v>307</v>
      </c>
      <c r="D174" s="73" t="s">
        <v>329</v>
      </c>
      <c r="E174" s="76">
        <v>100</v>
      </c>
      <c r="F174" s="77">
        <f t="shared" si="34"/>
        <v>547138</v>
      </c>
      <c r="G174" s="77">
        <f t="shared" si="34"/>
        <v>486346</v>
      </c>
      <c r="H174" s="77">
        <f t="shared" si="34"/>
        <v>434100</v>
      </c>
    </row>
    <row r="175" spans="1:12" ht="19.5" customHeight="1" x14ac:dyDescent="0.25">
      <c r="A175" s="75" t="s">
        <v>314</v>
      </c>
      <c r="B175" s="73" t="s">
        <v>303</v>
      </c>
      <c r="C175" s="76" t="s">
        <v>307</v>
      </c>
      <c r="D175" s="73" t="s">
        <v>329</v>
      </c>
      <c r="E175" s="76">
        <v>110</v>
      </c>
      <c r="F175" s="77">
        <f>F176+F177</f>
        <v>547138</v>
      </c>
      <c r="G175" s="77">
        <f>G176+G177</f>
        <v>486346</v>
      </c>
      <c r="H175" s="77">
        <f>H176+H177</f>
        <v>434100</v>
      </c>
      <c r="K175" s="84"/>
    </row>
    <row r="176" spans="1:12" ht="20.25" customHeight="1" x14ac:dyDescent="0.25">
      <c r="A176" s="75" t="s">
        <v>330</v>
      </c>
      <c r="B176" s="73" t="s">
        <v>303</v>
      </c>
      <c r="C176" s="76" t="s">
        <v>307</v>
      </c>
      <c r="D176" s="73" t="s">
        <v>329</v>
      </c>
      <c r="E176" s="76">
        <v>111</v>
      </c>
      <c r="F176" s="77">
        <v>420228</v>
      </c>
      <c r="G176" s="77">
        <v>373536</v>
      </c>
      <c r="H176" s="77">
        <v>338000</v>
      </c>
    </row>
    <row r="177" spans="1:8" ht="48" customHeight="1" x14ac:dyDescent="0.25">
      <c r="A177" s="75" t="s">
        <v>378</v>
      </c>
      <c r="B177" s="73" t="s">
        <v>303</v>
      </c>
      <c r="C177" s="76" t="s">
        <v>307</v>
      </c>
      <c r="D177" s="73" t="s">
        <v>329</v>
      </c>
      <c r="E177" s="76">
        <v>119</v>
      </c>
      <c r="F177" s="77">
        <v>126910</v>
      </c>
      <c r="G177" s="77">
        <v>112810</v>
      </c>
      <c r="H177" s="77">
        <v>96100</v>
      </c>
    </row>
    <row r="178" spans="1:8" ht="30" customHeight="1" x14ac:dyDescent="0.25">
      <c r="A178" s="75" t="s">
        <v>318</v>
      </c>
      <c r="B178" s="73" t="s">
        <v>303</v>
      </c>
      <c r="C178" s="76" t="s">
        <v>307</v>
      </c>
      <c r="D178" s="73" t="s">
        <v>331</v>
      </c>
      <c r="E178" s="73">
        <v>200</v>
      </c>
      <c r="F178" s="77">
        <f>F180</f>
        <v>10000</v>
      </c>
      <c r="G178" s="77">
        <f>G180</f>
        <v>10000</v>
      </c>
      <c r="H178" s="77">
        <f>H180</f>
        <v>10000</v>
      </c>
    </row>
    <row r="179" spans="1:8" ht="28.5" customHeight="1" x14ac:dyDescent="0.25">
      <c r="A179" s="75" t="s">
        <v>319</v>
      </c>
      <c r="B179" s="73" t="s">
        <v>303</v>
      </c>
      <c r="C179" s="76" t="s">
        <v>307</v>
      </c>
      <c r="D179" s="73" t="s">
        <v>331</v>
      </c>
      <c r="E179" s="73">
        <v>240</v>
      </c>
      <c r="F179" s="77">
        <f>F180</f>
        <v>10000</v>
      </c>
      <c r="G179" s="77">
        <f>G180</f>
        <v>10000</v>
      </c>
      <c r="H179" s="77">
        <f>H180</f>
        <v>10000</v>
      </c>
    </row>
    <row r="180" spans="1:8" ht="30" customHeight="1" x14ac:dyDescent="0.25">
      <c r="A180" s="75" t="s">
        <v>332</v>
      </c>
      <c r="B180" s="73" t="s">
        <v>303</v>
      </c>
      <c r="C180" s="76" t="s">
        <v>307</v>
      </c>
      <c r="D180" s="73" t="s">
        <v>331</v>
      </c>
      <c r="E180" s="73">
        <v>244</v>
      </c>
      <c r="F180" s="77">
        <v>10000</v>
      </c>
      <c r="G180" s="77">
        <v>10000</v>
      </c>
      <c r="H180" s="77">
        <v>10000</v>
      </c>
    </row>
    <row r="181" spans="1:8" ht="14.25" customHeight="1" x14ac:dyDescent="0.25">
      <c r="A181" s="99" t="s">
        <v>333</v>
      </c>
      <c r="B181" s="100"/>
      <c r="C181" s="80"/>
      <c r="D181" s="67"/>
      <c r="E181" s="80"/>
      <c r="F181" s="101">
        <v>0</v>
      </c>
      <c r="G181" s="74">
        <v>312389</v>
      </c>
      <c r="H181" s="102">
        <v>637866</v>
      </c>
    </row>
    <row r="182" spans="1:8" ht="17.25" x14ac:dyDescent="0.25">
      <c r="A182" s="103" t="s">
        <v>334</v>
      </c>
      <c r="B182" s="73"/>
      <c r="C182" s="73"/>
      <c r="D182" s="73"/>
      <c r="E182" s="73"/>
      <c r="F182" s="74">
        <f>F146+F9+F181</f>
        <v>14902072</v>
      </c>
      <c r="G182" s="74">
        <f>G9+G146+G181</f>
        <v>13110250</v>
      </c>
      <c r="H182" s="74">
        <f>H9+H146+H181</f>
        <v>13182521</v>
      </c>
    </row>
    <row r="183" spans="1:8" x14ac:dyDescent="0.2">
      <c r="A183" s="95"/>
      <c r="B183" s="104"/>
      <c r="C183" s="104"/>
      <c r="D183" s="104"/>
      <c r="E183" s="104"/>
      <c r="F183" s="105"/>
    </row>
    <row r="184" spans="1:8" x14ac:dyDescent="0.2">
      <c r="A184" s="107"/>
      <c r="B184" s="104"/>
      <c r="C184" s="104"/>
      <c r="D184" s="104"/>
      <c r="E184" s="104"/>
      <c r="F184" s="105"/>
    </row>
    <row r="185" spans="1:8" x14ac:dyDescent="0.2">
      <c r="A185" s="107"/>
      <c r="B185" s="104"/>
      <c r="C185" s="104"/>
      <c r="D185" s="104"/>
      <c r="E185" s="104"/>
      <c r="F185" s="175"/>
      <c r="G185" s="176"/>
      <c r="H185" s="176"/>
    </row>
    <row r="186" spans="1:8" x14ac:dyDescent="0.2">
      <c r="A186" s="107"/>
      <c r="B186" s="104"/>
      <c r="C186" s="104"/>
      <c r="D186" s="104"/>
      <c r="E186" s="104"/>
      <c r="F186" s="108"/>
    </row>
    <row r="187" spans="1:8" x14ac:dyDescent="0.2">
      <c r="A187" s="107"/>
      <c r="B187" s="201"/>
      <c r="C187" s="201"/>
      <c r="D187" s="201"/>
      <c r="E187" s="201"/>
      <c r="F187" s="108"/>
      <c r="G187" s="108"/>
      <c r="H187" s="108"/>
    </row>
    <row r="188" spans="1:8" x14ac:dyDescent="0.2">
      <c r="A188" s="107"/>
      <c r="B188" s="109"/>
      <c r="C188" s="109"/>
      <c r="D188" s="109"/>
      <c r="E188" s="109"/>
      <c r="F188" s="105"/>
    </row>
    <row r="189" spans="1:8" x14ac:dyDescent="0.2">
      <c r="A189" s="107"/>
      <c r="B189" s="104"/>
      <c r="C189" s="104"/>
      <c r="D189" s="104"/>
      <c r="E189" s="104"/>
      <c r="F189" s="105"/>
    </row>
    <row r="190" spans="1:8" x14ac:dyDescent="0.2">
      <c r="A190" s="107"/>
      <c r="B190" s="104"/>
      <c r="C190" s="104"/>
      <c r="D190" s="104"/>
      <c r="E190" s="104"/>
      <c r="F190" s="105"/>
    </row>
    <row r="191" spans="1:8" x14ac:dyDescent="0.2">
      <c r="A191" s="107"/>
      <c r="B191" s="104"/>
      <c r="C191" s="104"/>
      <c r="D191" s="104"/>
      <c r="E191" s="104"/>
      <c r="F191" s="105"/>
    </row>
    <row r="192" spans="1:8" x14ac:dyDescent="0.2">
      <c r="A192" s="107"/>
      <c r="B192" s="104"/>
      <c r="C192" s="104"/>
      <c r="D192" s="104"/>
      <c r="E192" s="104"/>
      <c r="F192" s="105"/>
    </row>
    <row r="193" spans="1:6" x14ac:dyDescent="0.2">
      <c r="A193" s="107"/>
      <c r="B193" s="104"/>
      <c r="C193" s="104"/>
      <c r="D193" s="104"/>
      <c r="E193" s="104"/>
      <c r="F193" s="105"/>
    </row>
    <row r="194" spans="1:6" x14ac:dyDescent="0.2">
      <c r="A194" s="107"/>
      <c r="B194" s="104"/>
      <c r="C194" s="104"/>
      <c r="D194" s="104"/>
      <c r="E194" s="104"/>
      <c r="F194" s="105"/>
    </row>
    <row r="195" spans="1:6" x14ac:dyDescent="0.2">
      <c r="A195" s="202"/>
      <c r="B195" s="203"/>
      <c r="C195" s="104"/>
      <c r="D195" s="104"/>
      <c r="E195" s="104"/>
      <c r="F195" s="105"/>
    </row>
    <row r="196" spans="1:6" ht="12.75" customHeight="1" x14ac:dyDescent="0.2">
      <c r="A196" s="203"/>
      <c r="B196" s="203"/>
      <c r="C196" s="110"/>
      <c r="D196" s="110"/>
      <c r="E196" s="110"/>
      <c r="F196" s="111"/>
    </row>
    <row r="197" spans="1:6" x14ac:dyDescent="0.2">
      <c r="A197" s="95"/>
      <c r="B197" s="112"/>
      <c r="C197" s="110"/>
      <c r="D197" s="110"/>
      <c r="E197" s="110"/>
      <c r="F197" s="113"/>
    </row>
    <row r="198" spans="1:6" x14ac:dyDescent="0.2">
      <c r="A198" s="107"/>
      <c r="B198" s="104"/>
      <c r="C198" s="104"/>
      <c r="D198" s="104"/>
      <c r="E198" s="104"/>
      <c r="F198" s="105"/>
    </row>
    <row r="199" spans="1:6" x14ac:dyDescent="0.2">
      <c r="A199" s="95"/>
      <c r="B199" s="114"/>
      <c r="C199" s="114"/>
      <c r="D199" s="114"/>
      <c r="E199" s="114"/>
      <c r="F199" s="105"/>
    </row>
    <row r="200" spans="1:6" x14ac:dyDescent="0.2">
      <c r="A200" s="95"/>
      <c r="B200" s="104"/>
      <c r="C200" s="114"/>
      <c r="D200" s="114"/>
      <c r="E200" s="114"/>
      <c r="F200" s="105"/>
    </row>
    <row r="201" spans="1:6" x14ac:dyDescent="0.2">
      <c r="A201" s="95"/>
      <c r="B201" s="114"/>
      <c r="C201" s="114"/>
      <c r="D201" s="114"/>
      <c r="E201" s="115"/>
      <c r="F201" s="105"/>
    </row>
    <row r="202" spans="1:6" x14ac:dyDescent="0.2">
      <c r="A202" s="95"/>
      <c r="B202" s="114"/>
      <c r="C202" s="114"/>
      <c r="D202" s="114"/>
      <c r="E202" s="114"/>
      <c r="F202" s="105"/>
    </row>
    <row r="203" spans="1:6" ht="51" customHeight="1" x14ac:dyDescent="0.2">
      <c r="A203" s="95"/>
      <c r="B203" s="114"/>
      <c r="C203" s="114"/>
      <c r="D203" s="114"/>
      <c r="E203" s="114"/>
      <c r="F203" s="105"/>
    </row>
    <row r="204" spans="1:6" x14ac:dyDescent="0.2">
      <c r="A204" s="95"/>
      <c r="B204" s="114"/>
      <c r="C204" s="114"/>
      <c r="D204" s="114"/>
      <c r="E204" s="114"/>
      <c r="F204" s="105"/>
    </row>
    <row r="205" spans="1:6" x14ac:dyDescent="0.2">
      <c r="A205" s="107"/>
      <c r="B205" s="104"/>
      <c r="C205" s="114"/>
      <c r="D205" s="114"/>
      <c r="E205" s="114"/>
      <c r="F205" s="105"/>
    </row>
    <row r="206" spans="1:6" x14ac:dyDescent="0.2">
      <c r="A206" s="95"/>
      <c r="B206" s="114"/>
      <c r="C206" s="114"/>
      <c r="D206" s="114"/>
      <c r="E206" s="115"/>
      <c r="F206" s="105"/>
    </row>
    <row r="207" spans="1:6" ht="51" customHeight="1" x14ac:dyDescent="0.2">
      <c r="A207" s="95"/>
      <c r="B207" s="114"/>
      <c r="C207" s="114"/>
      <c r="D207" s="114"/>
      <c r="E207" s="114"/>
      <c r="F207" s="105"/>
    </row>
    <row r="208" spans="1:6" x14ac:dyDescent="0.2">
      <c r="A208" s="95"/>
      <c r="B208" s="114"/>
      <c r="C208" s="114"/>
      <c r="D208" s="114"/>
      <c r="E208" s="114"/>
      <c r="F208" s="105"/>
    </row>
    <row r="209" spans="1:6" x14ac:dyDescent="0.2">
      <c r="A209" s="95"/>
      <c r="B209" s="114"/>
      <c r="C209" s="114"/>
      <c r="D209" s="114"/>
      <c r="E209" s="114"/>
      <c r="F209" s="105"/>
    </row>
    <row r="210" spans="1:6" x14ac:dyDescent="0.2">
      <c r="A210" s="107"/>
      <c r="B210" s="114"/>
      <c r="C210" s="114"/>
      <c r="D210" s="114"/>
      <c r="E210" s="114"/>
      <c r="F210" s="116"/>
    </row>
    <row r="211" spans="1:6" x14ac:dyDescent="0.2">
      <c r="A211" s="95"/>
      <c r="B211" s="114"/>
      <c r="C211" s="114"/>
      <c r="D211" s="114"/>
      <c r="E211" s="114"/>
      <c r="F211" s="116"/>
    </row>
    <row r="212" spans="1:6" x14ac:dyDescent="0.2">
      <c r="A212" s="95"/>
      <c r="B212" s="114"/>
      <c r="C212" s="114"/>
      <c r="D212" s="114"/>
      <c r="E212" s="114"/>
      <c r="F212" s="105"/>
    </row>
    <row r="213" spans="1:6" x14ac:dyDescent="0.2">
      <c r="A213" s="95"/>
      <c r="B213" s="114"/>
      <c r="C213" s="114"/>
      <c r="D213" s="114"/>
      <c r="E213" s="114"/>
      <c r="F213" s="117"/>
    </row>
    <row r="214" spans="1:6" x14ac:dyDescent="0.2">
      <c r="A214" s="95"/>
      <c r="B214" s="114"/>
      <c r="C214" s="114"/>
      <c r="D214" s="114"/>
      <c r="E214" s="114"/>
      <c r="F214" s="117"/>
    </row>
    <row r="215" spans="1:6" x14ac:dyDescent="0.2">
      <c r="A215" s="95"/>
      <c r="B215" s="114"/>
      <c r="C215" s="114"/>
      <c r="D215" s="114"/>
      <c r="E215" s="114"/>
      <c r="F215" s="117"/>
    </row>
    <row r="216" spans="1:6" x14ac:dyDescent="0.2">
      <c r="A216" s="95"/>
      <c r="B216" s="114"/>
      <c r="C216" s="114"/>
      <c r="D216" s="114"/>
      <c r="E216" s="114"/>
      <c r="F216" s="117"/>
    </row>
    <row r="217" spans="1:6" x14ac:dyDescent="0.2">
      <c r="A217" s="95"/>
      <c r="B217" s="114"/>
      <c r="C217" s="114"/>
      <c r="D217" s="114"/>
      <c r="E217" s="114"/>
      <c r="F217" s="117"/>
    </row>
    <row r="218" spans="1:6" x14ac:dyDescent="0.2">
      <c r="A218" s="95"/>
      <c r="B218" s="114"/>
      <c r="C218" s="114"/>
      <c r="D218" s="114"/>
      <c r="E218" s="114"/>
      <c r="F218" s="116"/>
    </row>
    <row r="219" spans="1:6" x14ac:dyDescent="0.2">
      <c r="A219" s="95"/>
      <c r="B219" s="114"/>
      <c r="C219" s="114"/>
      <c r="D219" s="114"/>
      <c r="E219" s="114"/>
      <c r="F219" s="116"/>
    </row>
    <row r="220" spans="1:6" x14ac:dyDescent="0.2">
      <c r="A220" s="95"/>
      <c r="B220" s="114"/>
      <c r="C220" s="114"/>
      <c r="D220" s="114"/>
      <c r="E220" s="114"/>
      <c r="F220" s="116"/>
    </row>
    <row r="221" spans="1:6" x14ac:dyDescent="0.2">
      <c r="A221" s="95"/>
      <c r="B221" s="114"/>
      <c r="C221" s="114"/>
      <c r="D221" s="114"/>
      <c r="E221" s="114"/>
      <c r="F221" s="116"/>
    </row>
    <row r="222" spans="1:6" x14ac:dyDescent="0.2">
      <c r="A222" s="95"/>
      <c r="B222" s="114"/>
      <c r="C222" s="114"/>
      <c r="D222" s="114"/>
      <c r="E222" s="114"/>
      <c r="F222" s="116"/>
    </row>
    <row r="223" spans="1:6" x14ac:dyDescent="0.2">
      <c r="A223" s="95"/>
      <c r="B223" s="114"/>
      <c r="C223" s="114"/>
      <c r="D223" s="114"/>
      <c r="E223" s="114"/>
      <c r="F223" s="116"/>
    </row>
    <row r="224" spans="1:6" x14ac:dyDescent="0.2">
      <c r="A224" s="95"/>
      <c r="B224" s="114"/>
      <c r="C224" s="114"/>
      <c r="D224" s="114"/>
      <c r="E224" s="114"/>
      <c r="F224" s="116"/>
    </row>
    <row r="225" spans="1:6" x14ac:dyDescent="0.2">
      <c r="A225" s="95"/>
      <c r="B225" s="114"/>
      <c r="C225" s="114"/>
      <c r="D225" s="114"/>
      <c r="E225" s="114"/>
      <c r="F225" s="116"/>
    </row>
    <row r="226" spans="1:6" x14ac:dyDescent="0.2">
      <c r="A226" s="95"/>
      <c r="B226" s="114"/>
      <c r="C226" s="114"/>
      <c r="D226" s="114"/>
      <c r="E226" s="114"/>
      <c r="F226" s="116"/>
    </row>
    <row r="227" spans="1:6" x14ac:dyDescent="0.2">
      <c r="A227" s="95"/>
      <c r="B227" s="114"/>
      <c r="C227" s="114"/>
      <c r="D227" s="114"/>
      <c r="E227" s="114"/>
      <c r="F227" s="116"/>
    </row>
    <row r="228" spans="1:6" x14ac:dyDescent="0.2">
      <c r="A228" s="95"/>
      <c r="B228" s="114"/>
      <c r="C228" s="114"/>
      <c r="D228" s="114"/>
      <c r="E228" s="114"/>
      <c r="F228" s="116"/>
    </row>
    <row r="229" spans="1:6" x14ac:dyDescent="0.2">
      <c r="A229" s="95"/>
      <c r="B229" s="114"/>
      <c r="C229" s="114"/>
      <c r="D229" s="114"/>
      <c r="E229" s="114"/>
      <c r="F229" s="116"/>
    </row>
    <row r="230" spans="1:6" x14ac:dyDescent="0.2">
      <c r="A230" s="95"/>
      <c r="B230" s="114"/>
      <c r="C230" s="114"/>
      <c r="D230" s="114"/>
      <c r="E230" s="114"/>
      <c r="F230" s="116"/>
    </row>
    <row r="231" spans="1:6" x14ac:dyDescent="0.2">
      <c r="A231" s="95"/>
      <c r="B231" s="114"/>
      <c r="C231" s="114"/>
      <c r="D231" s="114"/>
      <c r="E231" s="114"/>
      <c r="F231" s="116"/>
    </row>
    <row r="232" spans="1:6" x14ac:dyDescent="0.2">
      <c r="A232" s="95"/>
      <c r="B232" s="114"/>
      <c r="C232" s="114"/>
      <c r="D232" s="114"/>
      <c r="E232" s="114"/>
      <c r="F232" s="116"/>
    </row>
    <row r="233" spans="1:6" x14ac:dyDescent="0.2">
      <c r="A233" s="95"/>
      <c r="B233" s="114"/>
      <c r="C233" s="114"/>
      <c r="D233" s="114"/>
      <c r="E233" s="114"/>
      <c r="F233" s="116"/>
    </row>
    <row r="234" spans="1:6" x14ac:dyDescent="0.2">
      <c r="A234" s="95"/>
      <c r="B234" s="114"/>
      <c r="C234" s="114"/>
      <c r="D234" s="114"/>
      <c r="E234" s="114"/>
      <c r="F234" s="116"/>
    </row>
    <row r="235" spans="1:6" x14ac:dyDescent="0.2">
      <c r="A235" s="95"/>
      <c r="B235" s="114"/>
      <c r="C235" s="114"/>
      <c r="D235" s="114"/>
      <c r="E235" s="114"/>
      <c r="F235" s="116"/>
    </row>
    <row r="236" spans="1:6" x14ac:dyDescent="0.2">
      <c r="A236" s="107"/>
      <c r="B236" s="104"/>
      <c r="C236" s="115"/>
      <c r="D236" s="115"/>
      <c r="E236" s="114"/>
      <c r="F236" s="117"/>
    </row>
    <row r="237" spans="1:6" x14ac:dyDescent="0.2">
      <c r="A237" s="107"/>
      <c r="B237" s="104"/>
      <c r="C237" s="115"/>
      <c r="D237" s="115"/>
      <c r="E237" s="114"/>
      <c r="F237" s="117"/>
    </row>
    <row r="238" spans="1:6" x14ac:dyDescent="0.2">
      <c r="A238" s="95"/>
      <c r="B238" s="104"/>
      <c r="C238" s="115"/>
      <c r="D238" s="115"/>
      <c r="E238" s="114"/>
      <c r="F238" s="117"/>
    </row>
    <row r="239" spans="1:6" x14ac:dyDescent="0.2">
      <c r="A239" s="95"/>
      <c r="B239" s="104"/>
      <c r="C239" s="114"/>
      <c r="D239" s="114"/>
      <c r="E239" s="114"/>
      <c r="F239" s="116"/>
    </row>
    <row r="240" spans="1:6" x14ac:dyDescent="0.2">
      <c r="A240" s="95"/>
      <c r="B240" s="104"/>
      <c r="C240" s="114"/>
      <c r="D240" s="114"/>
      <c r="E240" s="114"/>
      <c r="F240" s="116"/>
    </row>
    <row r="241" spans="1:6" x14ac:dyDescent="0.2">
      <c r="A241" s="107"/>
      <c r="B241" s="104"/>
      <c r="C241" s="114"/>
      <c r="D241" s="114"/>
      <c r="E241" s="114"/>
      <c r="F241" s="105"/>
    </row>
    <row r="242" spans="1:6" x14ac:dyDescent="0.2">
      <c r="A242" s="95"/>
      <c r="B242" s="114"/>
      <c r="C242" s="114"/>
      <c r="D242" s="114"/>
      <c r="E242" s="114"/>
      <c r="F242" s="105"/>
    </row>
    <row r="243" spans="1:6" x14ac:dyDescent="0.2">
      <c r="A243" s="95"/>
      <c r="B243" s="114"/>
      <c r="C243" s="114"/>
      <c r="D243" s="114"/>
      <c r="E243" s="114"/>
      <c r="F243" s="105"/>
    </row>
    <row r="244" spans="1:6" x14ac:dyDescent="0.2">
      <c r="A244" s="95"/>
      <c r="B244" s="114"/>
      <c r="C244" s="114"/>
      <c r="D244" s="114"/>
      <c r="E244" s="114"/>
      <c r="F244" s="105"/>
    </row>
    <row r="245" spans="1:6" x14ac:dyDescent="0.2">
      <c r="A245" s="95"/>
      <c r="B245" s="114"/>
      <c r="C245" s="114"/>
      <c r="D245" s="114"/>
      <c r="E245" s="114"/>
      <c r="F245" s="105"/>
    </row>
    <row r="246" spans="1:6" x14ac:dyDescent="0.2">
      <c r="A246" s="95"/>
      <c r="B246" s="114"/>
      <c r="C246" s="114"/>
      <c r="D246" s="114"/>
      <c r="E246" s="114"/>
      <c r="F246" s="105"/>
    </row>
    <row r="247" spans="1:6" x14ac:dyDescent="0.2">
      <c r="A247" s="95"/>
      <c r="B247" s="114"/>
      <c r="C247" s="114"/>
      <c r="D247" s="114"/>
      <c r="E247" s="114"/>
      <c r="F247" s="105"/>
    </row>
    <row r="248" spans="1:6" x14ac:dyDescent="0.2">
      <c r="A248" s="95"/>
      <c r="B248" s="114"/>
      <c r="C248" s="114"/>
      <c r="D248" s="114"/>
      <c r="E248" s="114"/>
      <c r="F248" s="105"/>
    </row>
    <row r="249" spans="1:6" x14ac:dyDescent="0.2">
      <c r="A249" s="95"/>
      <c r="B249" s="114"/>
      <c r="C249" s="114"/>
      <c r="D249" s="114"/>
      <c r="E249" s="114"/>
      <c r="F249" s="105"/>
    </row>
    <row r="250" spans="1:6" x14ac:dyDescent="0.2">
      <c r="A250" s="95"/>
      <c r="B250" s="114"/>
      <c r="C250" s="114"/>
      <c r="D250" s="114"/>
      <c r="E250" s="114"/>
      <c r="F250" s="105"/>
    </row>
    <row r="251" spans="1:6" x14ac:dyDescent="0.2">
      <c r="A251" s="95"/>
      <c r="B251" s="114"/>
      <c r="C251" s="114"/>
      <c r="D251" s="114"/>
      <c r="E251" s="114"/>
      <c r="F251" s="105"/>
    </row>
    <row r="252" spans="1:6" x14ac:dyDescent="0.2">
      <c r="A252" s="95"/>
      <c r="B252" s="114"/>
      <c r="C252" s="114"/>
      <c r="D252" s="114"/>
      <c r="E252" s="114"/>
      <c r="F252" s="105"/>
    </row>
    <row r="253" spans="1:6" x14ac:dyDescent="0.2">
      <c r="A253" s="95"/>
      <c r="B253" s="114"/>
      <c r="C253" s="114"/>
      <c r="D253" s="114"/>
      <c r="E253" s="114"/>
      <c r="F253" s="105"/>
    </row>
    <row r="254" spans="1:6" x14ac:dyDescent="0.2">
      <c r="A254" s="95"/>
      <c r="B254" s="114"/>
      <c r="C254" s="114"/>
      <c r="D254" s="114"/>
      <c r="E254" s="114"/>
      <c r="F254" s="105"/>
    </row>
    <row r="255" spans="1:6" x14ac:dyDescent="0.2">
      <c r="A255" s="95"/>
      <c r="B255" s="114"/>
      <c r="C255" s="114"/>
      <c r="D255" s="114"/>
      <c r="E255" s="114"/>
      <c r="F255" s="116"/>
    </row>
    <row r="256" spans="1:6" x14ac:dyDescent="0.2">
      <c r="A256" s="95"/>
      <c r="B256" s="114"/>
      <c r="C256" s="114"/>
      <c r="D256" s="114"/>
      <c r="E256" s="114"/>
      <c r="F256" s="105"/>
    </row>
    <row r="257" spans="1:6" x14ac:dyDescent="0.2">
      <c r="A257" s="95"/>
      <c r="B257" s="114"/>
      <c r="C257" s="114"/>
      <c r="D257" s="114"/>
      <c r="E257" s="114"/>
      <c r="F257" s="116"/>
    </row>
    <row r="258" spans="1:6" x14ac:dyDescent="0.2">
      <c r="A258" s="95"/>
      <c r="B258" s="114"/>
      <c r="C258" s="114"/>
      <c r="D258" s="114"/>
      <c r="E258" s="114"/>
      <c r="F258" s="116"/>
    </row>
    <row r="259" spans="1:6" x14ac:dyDescent="0.2">
      <c r="A259" s="95"/>
      <c r="B259" s="114"/>
      <c r="C259" s="115"/>
      <c r="D259" s="114"/>
      <c r="E259" s="115"/>
      <c r="F259" s="105"/>
    </row>
    <row r="260" spans="1:6" x14ac:dyDescent="0.2">
      <c r="A260" s="95"/>
      <c r="B260" s="114"/>
      <c r="C260" s="115"/>
      <c r="D260" s="114"/>
      <c r="E260" s="115"/>
      <c r="F260" s="105"/>
    </row>
    <row r="261" spans="1:6" x14ac:dyDescent="0.2">
      <c r="A261" s="95"/>
      <c r="B261" s="114"/>
      <c r="C261" s="115"/>
      <c r="D261" s="114"/>
      <c r="E261" s="115"/>
      <c r="F261" s="105"/>
    </row>
    <row r="262" spans="1:6" x14ac:dyDescent="0.2">
      <c r="A262" s="95"/>
      <c r="B262" s="114"/>
      <c r="C262" s="115"/>
      <c r="D262" s="114"/>
      <c r="E262" s="115"/>
      <c r="F262" s="105"/>
    </row>
    <row r="263" spans="1:6" x14ac:dyDescent="0.2">
      <c r="A263" s="95"/>
      <c r="B263" s="114"/>
      <c r="C263" s="115"/>
      <c r="D263" s="114"/>
      <c r="E263" s="115"/>
      <c r="F263" s="105"/>
    </row>
    <row r="264" spans="1:6" x14ac:dyDescent="0.2">
      <c r="A264" s="95"/>
      <c r="B264" s="114"/>
      <c r="C264" s="115"/>
      <c r="D264" s="114"/>
      <c r="E264" s="115"/>
      <c r="F264" s="105"/>
    </row>
    <row r="265" spans="1:6" x14ac:dyDescent="0.2">
      <c r="A265" s="95"/>
      <c r="B265" s="114"/>
      <c r="C265" s="115"/>
      <c r="D265" s="114"/>
      <c r="E265" s="115"/>
      <c r="F265" s="105"/>
    </row>
    <row r="266" spans="1:6" x14ac:dyDescent="0.2">
      <c r="A266" s="95"/>
      <c r="B266" s="114"/>
      <c r="C266" s="115"/>
      <c r="D266" s="114"/>
      <c r="E266" s="115"/>
      <c r="F266" s="105"/>
    </row>
    <row r="267" spans="1:6" x14ac:dyDescent="0.2">
      <c r="A267" s="95"/>
      <c r="B267" s="114"/>
      <c r="C267" s="115"/>
      <c r="D267" s="114"/>
      <c r="E267" s="115"/>
      <c r="F267" s="105"/>
    </row>
    <row r="268" spans="1:6" x14ac:dyDescent="0.2">
      <c r="A268" s="95"/>
      <c r="B268" s="114"/>
      <c r="C268" s="115"/>
      <c r="D268" s="114"/>
      <c r="E268" s="115"/>
      <c r="F268" s="105"/>
    </row>
    <row r="269" spans="1:6" x14ac:dyDescent="0.2">
      <c r="A269" s="95"/>
      <c r="B269" s="114"/>
      <c r="C269" s="115"/>
      <c r="D269" s="114"/>
      <c r="E269" s="115"/>
      <c r="F269" s="105"/>
    </row>
    <row r="270" spans="1:6" x14ac:dyDescent="0.2">
      <c r="A270" s="95"/>
      <c r="B270" s="114"/>
      <c r="C270" s="115"/>
      <c r="D270" s="114"/>
      <c r="E270" s="114"/>
      <c r="F270" s="105"/>
    </row>
    <row r="271" spans="1:6" x14ac:dyDescent="0.2">
      <c r="A271" s="95"/>
      <c r="B271" s="114"/>
      <c r="C271" s="115"/>
      <c r="D271" s="114"/>
      <c r="E271" s="114"/>
      <c r="F271" s="105"/>
    </row>
    <row r="272" spans="1:6" x14ac:dyDescent="0.2">
      <c r="A272" s="95"/>
      <c r="B272" s="114"/>
      <c r="C272" s="115"/>
      <c r="D272" s="114"/>
      <c r="E272" s="114"/>
      <c r="F272" s="105"/>
    </row>
    <row r="273" spans="1:6" x14ac:dyDescent="0.2">
      <c r="A273" s="95"/>
      <c r="B273" s="114"/>
      <c r="C273" s="115"/>
      <c r="D273" s="114"/>
      <c r="E273" s="115"/>
      <c r="F273" s="105"/>
    </row>
    <row r="274" spans="1:6" x14ac:dyDescent="0.2">
      <c r="A274" s="95"/>
      <c r="B274" s="114"/>
      <c r="C274" s="115"/>
      <c r="D274" s="114"/>
      <c r="E274" s="115"/>
      <c r="F274" s="105"/>
    </row>
    <row r="275" spans="1:6" x14ac:dyDescent="0.2">
      <c r="A275" s="95"/>
      <c r="B275" s="114"/>
      <c r="C275" s="115"/>
      <c r="D275" s="114"/>
      <c r="E275" s="115"/>
      <c r="F275" s="105"/>
    </row>
    <row r="276" spans="1:6" x14ac:dyDescent="0.2">
      <c r="A276" s="95"/>
      <c r="B276" s="114"/>
      <c r="C276" s="115"/>
      <c r="D276" s="114"/>
      <c r="E276" s="115"/>
      <c r="F276" s="105"/>
    </row>
    <row r="277" spans="1:6" x14ac:dyDescent="0.2">
      <c r="A277" s="95"/>
      <c r="B277" s="114"/>
      <c r="C277" s="115"/>
      <c r="D277" s="114"/>
      <c r="E277" s="115"/>
      <c r="F277" s="105"/>
    </row>
    <row r="278" spans="1:6" x14ac:dyDescent="0.2">
      <c r="A278" s="95"/>
      <c r="B278" s="114"/>
      <c r="C278" s="115"/>
      <c r="D278" s="114"/>
      <c r="E278" s="115"/>
      <c r="F278" s="105"/>
    </row>
    <row r="279" spans="1:6" x14ac:dyDescent="0.2">
      <c r="A279" s="95"/>
      <c r="B279" s="114"/>
      <c r="C279" s="115"/>
      <c r="D279" s="114"/>
      <c r="E279" s="115"/>
      <c r="F279" s="105"/>
    </row>
    <row r="280" spans="1:6" x14ac:dyDescent="0.2">
      <c r="A280" s="95"/>
      <c r="B280" s="114"/>
      <c r="C280" s="115"/>
      <c r="D280" s="114"/>
      <c r="E280" s="115"/>
      <c r="F280" s="105"/>
    </row>
    <row r="281" spans="1:6" x14ac:dyDescent="0.2">
      <c r="A281" s="95"/>
      <c r="B281" s="114"/>
      <c r="C281" s="115"/>
      <c r="D281" s="114"/>
      <c r="E281" s="114"/>
      <c r="F281" s="105"/>
    </row>
    <row r="282" spans="1:6" x14ac:dyDescent="0.2">
      <c r="A282" s="95"/>
      <c r="B282" s="114"/>
      <c r="C282" s="115"/>
      <c r="D282" s="114"/>
      <c r="E282" s="114"/>
      <c r="F282" s="105"/>
    </row>
    <row r="283" spans="1:6" x14ac:dyDescent="0.2">
      <c r="A283" s="95"/>
      <c r="B283" s="114"/>
      <c r="C283" s="115"/>
      <c r="D283" s="114"/>
      <c r="E283" s="114"/>
      <c r="F283" s="105"/>
    </row>
    <row r="284" spans="1:6" x14ac:dyDescent="0.2">
      <c r="A284" s="95"/>
      <c r="B284" s="114"/>
      <c r="C284" s="115"/>
      <c r="D284" s="114"/>
      <c r="E284" s="114"/>
      <c r="F284" s="105"/>
    </row>
    <row r="285" spans="1:6" x14ac:dyDescent="0.2">
      <c r="A285" s="95"/>
      <c r="B285" s="114"/>
      <c r="C285" s="115"/>
      <c r="D285" s="114"/>
      <c r="E285" s="114"/>
      <c r="F285" s="105"/>
    </row>
    <row r="286" spans="1:6" x14ac:dyDescent="0.2">
      <c r="A286" s="95"/>
      <c r="B286" s="114"/>
      <c r="C286" s="115"/>
      <c r="D286" s="114"/>
      <c r="E286" s="114"/>
      <c r="F286" s="105"/>
    </row>
    <row r="287" spans="1:6" x14ac:dyDescent="0.2">
      <c r="A287" s="95"/>
      <c r="B287" s="114"/>
      <c r="C287" s="115"/>
      <c r="D287" s="114"/>
      <c r="E287" s="114"/>
      <c r="F287" s="105"/>
    </row>
    <row r="288" spans="1:6" x14ac:dyDescent="0.2">
      <c r="A288" s="95"/>
      <c r="B288" s="114"/>
      <c r="C288" s="115"/>
      <c r="D288" s="114"/>
      <c r="E288" s="114"/>
      <c r="F288" s="105"/>
    </row>
    <row r="289" spans="1:6" x14ac:dyDescent="0.2">
      <c r="A289" s="95"/>
      <c r="B289" s="114"/>
      <c r="C289" s="114"/>
      <c r="D289" s="114"/>
      <c r="E289" s="114"/>
      <c r="F289" s="116"/>
    </row>
    <row r="290" spans="1:6" x14ac:dyDescent="0.2">
      <c r="A290" s="95"/>
      <c r="B290" s="104"/>
      <c r="C290" s="114"/>
      <c r="D290" s="114"/>
      <c r="E290" s="114"/>
      <c r="F290" s="105"/>
    </row>
    <row r="291" spans="1:6" x14ac:dyDescent="0.2">
      <c r="A291" s="95"/>
      <c r="B291" s="114"/>
      <c r="C291" s="114"/>
      <c r="D291" s="114"/>
      <c r="E291" s="114"/>
      <c r="F291" s="105"/>
    </row>
    <row r="292" spans="1:6" x14ac:dyDescent="0.2">
      <c r="A292" s="95"/>
      <c r="B292" s="114"/>
      <c r="C292" s="115"/>
      <c r="D292" s="114"/>
      <c r="E292" s="115"/>
      <c r="F292" s="105"/>
    </row>
    <row r="293" spans="1:6" x14ac:dyDescent="0.2">
      <c r="A293" s="107"/>
      <c r="B293" s="104"/>
      <c r="C293" s="104"/>
      <c r="D293" s="104"/>
      <c r="E293" s="104"/>
      <c r="F293" s="105"/>
    </row>
    <row r="294" spans="1:6" x14ac:dyDescent="0.2">
      <c r="A294" s="118"/>
      <c r="B294" s="104"/>
      <c r="C294" s="104"/>
      <c r="D294" s="104"/>
      <c r="E294" s="104"/>
      <c r="F294" s="105"/>
    </row>
    <row r="295" spans="1:6" x14ac:dyDescent="0.2">
      <c r="A295" s="107"/>
      <c r="B295" s="104"/>
      <c r="C295" s="104"/>
      <c r="D295" s="104"/>
      <c r="E295" s="104"/>
      <c r="F295" s="105"/>
    </row>
    <row r="296" spans="1:6" x14ac:dyDescent="0.2">
      <c r="A296" s="107"/>
      <c r="B296" s="104"/>
      <c r="C296" s="104"/>
      <c r="D296" s="104"/>
      <c r="E296" s="104"/>
      <c r="F296" s="105"/>
    </row>
    <row r="297" spans="1:6" x14ac:dyDescent="0.2">
      <c r="A297" s="107"/>
      <c r="B297" s="104"/>
      <c r="C297" s="104"/>
      <c r="D297" s="104"/>
      <c r="E297" s="104"/>
      <c r="F297" s="105"/>
    </row>
    <row r="298" spans="1:6" x14ac:dyDescent="0.2">
      <c r="A298" s="107"/>
      <c r="B298" s="104"/>
      <c r="C298" s="104"/>
      <c r="D298" s="104"/>
      <c r="E298" s="104"/>
      <c r="F298" s="105"/>
    </row>
    <row r="299" spans="1:6" x14ac:dyDescent="0.2">
      <c r="A299" s="107"/>
      <c r="B299" s="104"/>
      <c r="C299" s="104"/>
      <c r="D299" s="104"/>
      <c r="E299" s="104"/>
      <c r="F299" s="105"/>
    </row>
    <row r="300" spans="1:6" x14ac:dyDescent="0.2">
      <c r="A300" s="107"/>
      <c r="B300" s="119"/>
      <c r="C300" s="119"/>
      <c r="D300" s="119"/>
      <c r="E300" s="104"/>
      <c r="F300" s="120"/>
    </row>
    <row r="301" spans="1:6" x14ac:dyDescent="0.2">
      <c r="A301" s="107"/>
      <c r="B301" s="104"/>
      <c r="C301" s="104"/>
      <c r="D301" s="104"/>
      <c r="E301" s="104"/>
      <c r="F301" s="105"/>
    </row>
    <row r="302" spans="1:6" x14ac:dyDescent="0.2">
      <c r="A302" s="107"/>
      <c r="B302" s="104"/>
      <c r="C302" s="104"/>
      <c r="D302" s="104"/>
      <c r="E302" s="104"/>
      <c r="F302" s="105"/>
    </row>
    <row r="303" spans="1:6" x14ac:dyDescent="0.2">
      <c r="A303" s="107"/>
      <c r="B303" s="104"/>
      <c r="C303" s="104"/>
      <c r="D303" s="104"/>
      <c r="E303" s="104"/>
      <c r="F303" s="105"/>
    </row>
    <row r="304" spans="1:6" x14ac:dyDescent="0.2">
      <c r="A304" s="107"/>
      <c r="B304" s="104"/>
      <c r="C304" s="104"/>
      <c r="D304" s="104"/>
      <c r="E304" s="104"/>
      <c r="F304" s="105"/>
    </row>
    <row r="305" spans="1:6" x14ac:dyDescent="0.2">
      <c r="A305" s="107"/>
      <c r="B305" s="104"/>
      <c r="C305" s="104"/>
      <c r="D305" s="104"/>
      <c r="E305" s="104"/>
      <c r="F305" s="105"/>
    </row>
    <row r="306" spans="1:6" x14ac:dyDescent="0.2">
      <c r="A306" s="107"/>
      <c r="B306" s="104"/>
      <c r="C306" s="104"/>
      <c r="D306" s="104"/>
      <c r="E306" s="104"/>
      <c r="F306" s="105"/>
    </row>
    <row r="307" spans="1:6" x14ac:dyDescent="0.2">
      <c r="A307" s="107"/>
      <c r="B307" s="104"/>
      <c r="C307" s="104"/>
      <c r="D307" s="104"/>
      <c r="E307" s="104"/>
      <c r="F307" s="105"/>
    </row>
    <row r="308" spans="1:6" x14ac:dyDescent="0.2">
      <c r="A308" s="107"/>
      <c r="B308" s="104"/>
      <c r="C308" s="104"/>
      <c r="D308" s="104"/>
      <c r="E308" s="104"/>
      <c r="F308" s="105"/>
    </row>
    <row r="309" spans="1:6" x14ac:dyDescent="0.2">
      <c r="A309" s="107"/>
      <c r="B309" s="104"/>
      <c r="C309" s="104"/>
      <c r="D309" s="104"/>
      <c r="E309" s="104"/>
      <c r="F309" s="105"/>
    </row>
    <row r="310" spans="1:6" x14ac:dyDescent="0.2">
      <c r="A310" s="198"/>
      <c r="B310" s="198"/>
      <c r="C310" s="198"/>
      <c r="D310" s="114"/>
      <c r="E310" s="110"/>
      <c r="F310" s="105"/>
    </row>
    <row r="311" spans="1:6" x14ac:dyDescent="0.2">
      <c r="A311" s="121"/>
      <c r="B311" s="114"/>
      <c r="C311" s="114"/>
      <c r="D311" s="114"/>
      <c r="E311" s="110"/>
      <c r="F311" s="105"/>
    </row>
    <row r="312" spans="1:6" x14ac:dyDescent="0.2">
      <c r="A312" s="107"/>
      <c r="B312" s="104"/>
      <c r="C312" s="104"/>
      <c r="D312" s="104"/>
      <c r="E312" s="104"/>
      <c r="F312" s="105"/>
    </row>
    <row r="313" spans="1:6" x14ac:dyDescent="0.2">
      <c r="A313" s="95"/>
      <c r="B313" s="114"/>
      <c r="C313" s="114"/>
      <c r="D313" s="114"/>
      <c r="E313" s="114"/>
      <c r="F313" s="105"/>
    </row>
    <row r="314" spans="1:6" x14ac:dyDescent="0.2">
      <c r="A314" s="95"/>
      <c r="B314" s="114"/>
      <c r="C314" s="114"/>
      <c r="D314" s="114"/>
      <c r="E314" s="114"/>
      <c r="F314" s="105"/>
    </row>
    <row r="315" spans="1:6" x14ac:dyDescent="0.2">
      <c r="A315" s="95"/>
      <c r="B315" s="104"/>
      <c r="C315" s="104"/>
      <c r="D315" s="114"/>
      <c r="E315" s="114"/>
      <c r="F315" s="105"/>
    </row>
    <row r="316" spans="1:6" x14ac:dyDescent="0.2">
      <c r="A316" s="95"/>
      <c r="B316" s="104"/>
      <c r="C316" s="104"/>
      <c r="D316" s="114"/>
      <c r="E316" s="114"/>
      <c r="F316" s="105"/>
    </row>
    <row r="317" spans="1:6" x14ac:dyDescent="0.2">
      <c r="A317" s="107"/>
      <c r="B317" s="104"/>
      <c r="C317" s="115"/>
      <c r="D317" s="114"/>
      <c r="E317" s="114"/>
      <c r="F317" s="116"/>
    </row>
    <row r="318" spans="1:6" x14ac:dyDescent="0.2">
      <c r="A318" s="95"/>
      <c r="B318" s="104"/>
      <c r="C318" s="115"/>
      <c r="D318" s="114"/>
      <c r="E318" s="114"/>
      <c r="F318" s="105"/>
    </row>
    <row r="319" spans="1:6" x14ac:dyDescent="0.2">
      <c r="A319" s="95"/>
      <c r="B319" s="104"/>
      <c r="C319" s="115"/>
      <c r="D319" s="114"/>
      <c r="E319" s="114"/>
      <c r="F319" s="105"/>
    </row>
    <row r="320" spans="1:6" x14ac:dyDescent="0.2">
      <c r="A320" s="95"/>
      <c r="B320" s="104"/>
      <c r="C320" s="114"/>
      <c r="D320" s="114"/>
      <c r="E320" s="114"/>
      <c r="F320" s="105"/>
    </row>
    <row r="321" spans="1:6" x14ac:dyDescent="0.2">
      <c r="A321" s="95"/>
      <c r="B321" s="104"/>
      <c r="C321" s="114"/>
      <c r="D321" s="114"/>
      <c r="E321" s="114"/>
      <c r="F321" s="116"/>
    </row>
    <row r="322" spans="1:6" x14ac:dyDescent="0.2">
      <c r="A322" s="95"/>
      <c r="B322" s="114"/>
      <c r="C322" s="115"/>
      <c r="D322" s="115"/>
      <c r="E322" s="115"/>
      <c r="F322" s="105"/>
    </row>
    <row r="323" spans="1:6" x14ac:dyDescent="0.2">
      <c r="A323" s="95"/>
      <c r="B323" s="114"/>
      <c r="C323" s="115"/>
      <c r="D323" s="115"/>
      <c r="E323" s="115"/>
      <c r="F323" s="105"/>
    </row>
    <row r="324" spans="1:6" x14ac:dyDescent="0.2">
      <c r="A324" s="107"/>
      <c r="B324" s="104"/>
      <c r="C324" s="104"/>
      <c r="D324" s="114"/>
      <c r="E324" s="114"/>
      <c r="F324" s="105"/>
    </row>
    <row r="325" spans="1:6" x14ac:dyDescent="0.2">
      <c r="A325" s="95"/>
      <c r="B325" s="114"/>
      <c r="C325" s="114"/>
      <c r="D325" s="114"/>
      <c r="E325" s="114"/>
      <c r="F325" s="105"/>
    </row>
    <row r="326" spans="1:6" x14ac:dyDescent="0.2">
      <c r="A326" s="107"/>
      <c r="B326" s="114"/>
      <c r="C326" s="114"/>
      <c r="D326" s="114"/>
      <c r="E326" s="114"/>
      <c r="F326" s="105"/>
    </row>
    <row r="327" spans="1:6" x14ac:dyDescent="0.2">
      <c r="A327" s="107"/>
      <c r="B327" s="114"/>
      <c r="C327" s="114"/>
      <c r="D327" s="114"/>
      <c r="E327" s="114"/>
      <c r="F327" s="105"/>
    </row>
    <row r="328" spans="1:6" x14ac:dyDescent="0.2">
      <c r="A328" s="122"/>
      <c r="B328" s="104"/>
      <c r="C328" s="104"/>
      <c r="D328" s="104"/>
      <c r="E328" s="104"/>
      <c r="F328" s="123"/>
    </row>
    <row r="329" spans="1:6" x14ac:dyDescent="0.2">
      <c r="A329" s="107"/>
      <c r="B329" s="104"/>
      <c r="C329" s="104"/>
      <c r="D329" s="104"/>
      <c r="E329" s="104"/>
      <c r="F329" s="105"/>
    </row>
    <row r="330" spans="1:6" x14ac:dyDescent="0.2">
      <c r="A330" s="107"/>
      <c r="B330" s="104"/>
      <c r="C330" s="104"/>
      <c r="D330" s="104"/>
      <c r="E330" s="104"/>
      <c r="F330" s="105"/>
    </row>
    <row r="332" spans="1:6" x14ac:dyDescent="0.2">
      <c r="A332" s="107"/>
      <c r="B332" s="104"/>
      <c r="C332" s="104"/>
      <c r="D332" s="104"/>
      <c r="E332" s="104"/>
      <c r="F332" s="105"/>
    </row>
    <row r="333" spans="1:6" x14ac:dyDescent="0.2">
      <c r="A333" s="107"/>
      <c r="B333" s="104"/>
      <c r="C333" s="104"/>
      <c r="D333" s="104"/>
      <c r="E333" s="104"/>
      <c r="F333" s="105"/>
    </row>
    <row r="334" spans="1:6" x14ac:dyDescent="0.2">
      <c r="A334" s="107"/>
      <c r="B334" s="104"/>
      <c r="C334" s="104"/>
      <c r="D334" s="104"/>
      <c r="E334" s="104"/>
      <c r="F334" s="105"/>
    </row>
    <row r="335" spans="1:6" x14ac:dyDescent="0.2">
      <c r="A335" s="107"/>
      <c r="B335" s="104"/>
      <c r="C335" s="104"/>
      <c r="D335" s="104"/>
      <c r="E335" s="104"/>
      <c r="F335" s="105"/>
    </row>
    <row r="336" spans="1:6" x14ac:dyDescent="0.2">
      <c r="A336" s="107"/>
      <c r="B336" s="104"/>
      <c r="C336" s="104"/>
      <c r="D336" s="104"/>
      <c r="E336" s="104"/>
      <c r="F336" s="105"/>
    </row>
    <row r="337" spans="1:6" x14ac:dyDescent="0.2">
      <c r="A337" s="107"/>
      <c r="B337" s="104"/>
      <c r="C337" s="104"/>
      <c r="D337" s="104"/>
      <c r="E337" s="104"/>
      <c r="F337" s="105"/>
    </row>
    <row r="338" spans="1:6" x14ac:dyDescent="0.2">
      <c r="A338" s="107"/>
      <c r="B338" s="104"/>
      <c r="C338" s="104"/>
      <c r="D338" s="104"/>
      <c r="E338" s="104"/>
      <c r="F338" s="105"/>
    </row>
    <row r="339" spans="1:6" x14ac:dyDescent="0.2">
      <c r="A339" s="107"/>
      <c r="B339" s="104"/>
      <c r="C339" s="104"/>
      <c r="D339" s="104"/>
      <c r="E339" s="104"/>
      <c r="F339" s="105"/>
    </row>
    <row r="340" spans="1:6" x14ac:dyDescent="0.2">
      <c r="A340" s="124"/>
      <c r="B340" s="104"/>
      <c r="C340" s="104"/>
      <c r="D340" s="104"/>
      <c r="E340" s="104"/>
      <c r="F340" s="105"/>
    </row>
    <row r="341" spans="1:6" x14ac:dyDescent="0.2">
      <c r="A341" s="121"/>
      <c r="B341" s="114"/>
      <c r="C341" s="110"/>
      <c r="D341" s="110"/>
      <c r="E341" s="110"/>
      <c r="F341" s="105"/>
    </row>
    <row r="342" spans="1:6" x14ac:dyDescent="0.2">
      <c r="A342" s="125"/>
      <c r="B342" s="114"/>
      <c r="C342" s="104"/>
      <c r="D342" s="104"/>
      <c r="E342" s="104"/>
      <c r="F342" s="105"/>
    </row>
    <row r="343" spans="1:6" x14ac:dyDescent="0.2">
      <c r="A343" s="125"/>
      <c r="B343" s="114"/>
      <c r="C343" s="104"/>
      <c r="D343" s="104"/>
      <c r="E343" s="104"/>
      <c r="F343" s="105"/>
    </row>
    <row r="344" spans="1:6" x14ac:dyDescent="0.2">
      <c r="A344" s="95"/>
      <c r="B344" s="114"/>
      <c r="C344" s="114"/>
      <c r="D344" s="114"/>
      <c r="E344" s="114"/>
      <c r="F344" s="105"/>
    </row>
    <row r="345" spans="1:6" x14ac:dyDescent="0.2">
      <c r="A345" s="95"/>
      <c r="B345" s="104"/>
      <c r="C345" s="114"/>
      <c r="D345" s="114"/>
      <c r="E345" s="114"/>
      <c r="F345" s="105"/>
    </row>
    <row r="346" spans="1:6" x14ac:dyDescent="0.2">
      <c r="A346" s="95"/>
      <c r="B346" s="114"/>
      <c r="C346" s="114"/>
      <c r="D346" s="114"/>
      <c r="E346" s="115"/>
      <c r="F346" s="105"/>
    </row>
    <row r="347" spans="1:6" ht="48" customHeight="1" x14ac:dyDescent="0.2">
      <c r="A347" s="95"/>
      <c r="B347" s="114"/>
      <c r="C347" s="114"/>
      <c r="D347" s="114"/>
      <c r="E347" s="114"/>
      <c r="F347" s="105"/>
    </row>
    <row r="348" spans="1:6" ht="24.75" customHeight="1" x14ac:dyDescent="0.2">
      <c r="A348" s="95"/>
      <c r="B348" s="114"/>
      <c r="C348" s="114"/>
      <c r="D348" s="114"/>
      <c r="E348" s="114"/>
      <c r="F348" s="105"/>
    </row>
    <row r="349" spans="1:6" ht="37.5" customHeight="1" x14ac:dyDescent="0.2">
      <c r="A349" s="95"/>
      <c r="B349" s="114"/>
      <c r="C349" s="114"/>
      <c r="D349" s="114"/>
      <c r="E349" s="114"/>
      <c r="F349" s="105"/>
    </row>
    <row r="350" spans="1:6" x14ac:dyDescent="0.2">
      <c r="A350" s="95"/>
      <c r="B350" s="114"/>
      <c r="C350" s="114"/>
      <c r="D350" s="114"/>
      <c r="E350" s="114"/>
      <c r="F350" s="105"/>
    </row>
    <row r="351" spans="1:6" x14ac:dyDescent="0.2">
      <c r="A351" s="95"/>
      <c r="B351" s="114"/>
      <c r="C351" s="114"/>
      <c r="D351" s="114"/>
      <c r="E351" s="114"/>
      <c r="F351" s="105"/>
    </row>
    <row r="352" spans="1:6" x14ac:dyDescent="0.2">
      <c r="A352" s="95"/>
      <c r="B352" s="114"/>
      <c r="C352" s="115"/>
      <c r="D352" s="114"/>
      <c r="E352" s="115"/>
      <c r="F352" s="105"/>
    </row>
    <row r="353" spans="1:6" x14ac:dyDescent="0.2">
      <c r="A353" s="95"/>
      <c r="B353" s="114"/>
      <c r="C353" s="115"/>
      <c r="D353" s="114"/>
      <c r="E353" s="115"/>
      <c r="F353" s="105"/>
    </row>
    <row r="354" spans="1:6" x14ac:dyDescent="0.2">
      <c r="A354" s="95"/>
      <c r="B354" s="114"/>
      <c r="C354" s="115"/>
      <c r="D354" s="114"/>
      <c r="E354" s="115"/>
      <c r="F354" s="105"/>
    </row>
    <row r="355" spans="1:6" x14ac:dyDescent="0.2">
      <c r="A355" s="95"/>
      <c r="B355" s="114"/>
      <c r="C355" s="115"/>
      <c r="D355" s="114"/>
      <c r="E355" s="115"/>
      <c r="F355" s="105"/>
    </row>
    <row r="356" spans="1:6" x14ac:dyDescent="0.2">
      <c r="A356" s="95"/>
      <c r="B356" s="114"/>
      <c r="C356" s="115"/>
      <c r="D356" s="114"/>
      <c r="E356" s="115"/>
      <c r="F356" s="105"/>
    </row>
    <row r="357" spans="1:6" x14ac:dyDescent="0.2">
      <c r="A357" s="95"/>
      <c r="B357" s="114"/>
      <c r="C357" s="115"/>
      <c r="D357" s="114"/>
      <c r="E357" s="115"/>
      <c r="F357" s="105"/>
    </row>
    <row r="358" spans="1:6" x14ac:dyDescent="0.2">
      <c r="A358" s="95"/>
      <c r="B358" s="114"/>
      <c r="C358" s="115"/>
      <c r="D358" s="114"/>
      <c r="E358" s="115"/>
      <c r="F358" s="105"/>
    </row>
    <row r="359" spans="1:6" x14ac:dyDescent="0.2">
      <c r="A359" s="95"/>
      <c r="B359" s="114"/>
      <c r="C359" s="115"/>
      <c r="D359" s="114"/>
      <c r="E359" s="115"/>
      <c r="F359" s="105"/>
    </row>
    <row r="360" spans="1:6" x14ac:dyDescent="0.2">
      <c r="A360" s="95"/>
      <c r="B360" s="114"/>
      <c r="C360" s="115"/>
      <c r="D360" s="114"/>
      <c r="E360" s="115"/>
      <c r="F360" s="105"/>
    </row>
    <row r="361" spans="1:6" x14ac:dyDescent="0.2">
      <c r="A361" s="95"/>
      <c r="B361" s="114"/>
      <c r="C361" s="115"/>
      <c r="D361" s="114"/>
      <c r="E361" s="115"/>
      <c r="F361" s="105"/>
    </row>
    <row r="362" spans="1:6" x14ac:dyDescent="0.2">
      <c r="A362" s="95"/>
      <c r="B362" s="114"/>
      <c r="C362" s="115"/>
      <c r="D362" s="114"/>
      <c r="E362" s="115"/>
      <c r="F362" s="105"/>
    </row>
    <row r="363" spans="1:6" x14ac:dyDescent="0.2">
      <c r="A363" s="95"/>
      <c r="B363" s="114"/>
      <c r="C363" s="115"/>
      <c r="D363" s="114"/>
      <c r="E363" s="115"/>
      <c r="F363" s="105"/>
    </row>
    <row r="364" spans="1:6" x14ac:dyDescent="0.2">
      <c r="A364" s="95"/>
      <c r="B364" s="114"/>
      <c r="C364" s="115"/>
      <c r="D364" s="114"/>
      <c r="E364" s="115"/>
      <c r="F364" s="105"/>
    </row>
    <row r="365" spans="1:6" x14ac:dyDescent="0.2">
      <c r="A365" s="95"/>
      <c r="B365" s="114"/>
      <c r="C365" s="115"/>
      <c r="D365" s="114"/>
      <c r="E365" s="115"/>
      <c r="F365" s="105"/>
    </row>
    <row r="366" spans="1:6" x14ac:dyDescent="0.2">
      <c r="A366" s="95"/>
      <c r="B366" s="114"/>
      <c r="C366" s="115"/>
      <c r="D366" s="114"/>
      <c r="E366" s="115"/>
      <c r="F366" s="105"/>
    </row>
    <row r="367" spans="1:6" x14ac:dyDescent="0.2">
      <c r="A367" s="107"/>
      <c r="B367" s="114"/>
      <c r="C367" s="114"/>
      <c r="D367" s="114"/>
      <c r="E367" s="114"/>
      <c r="F367" s="105"/>
    </row>
    <row r="368" spans="1:6" x14ac:dyDescent="0.2">
      <c r="A368" s="107"/>
      <c r="B368" s="114"/>
      <c r="C368" s="114"/>
      <c r="D368" s="114"/>
      <c r="E368" s="114"/>
      <c r="F368" s="105"/>
    </row>
    <row r="369" spans="1:6" x14ac:dyDescent="0.2">
      <c r="A369" s="95"/>
      <c r="B369" s="114"/>
      <c r="C369" s="114"/>
      <c r="D369" s="114"/>
      <c r="E369" s="114"/>
      <c r="F369" s="105"/>
    </row>
    <row r="370" spans="1:6" x14ac:dyDescent="0.2">
      <c r="A370" s="95"/>
      <c r="B370" s="114"/>
      <c r="C370" s="114"/>
      <c r="D370" s="114"/>
      <c r="E370" s="114"/>
      <c r="F370" s="105"/>
    </row>
    <row r="371" spans="1:6" x14ac:dyDescent="0.2">
      <c r="A371" s="107"/>
      <c r="B371" s="114"/>
      <c r="C371" s="114"/>
      <c r="D371" s="114"/>
      <c r="E371" s="114"/>
      <c r="F371" s="105"/>
    </row>
    <row r="372" spans="1:6" x14ac:dyDescent="0.2">
      <c r="A372" s="107"/>
      <c r="B372" s="114"/>
      <c r="C372" s="114"/>
      <c r="D372" s="114"/>
      <c r="E372" s="114"/>
      <c r="F372" s="105"/>
    </row>
    <row r="373" spans="1:6" x14ac:dyDescent="0.2">
      <c r="A373" s="95"/>
      <c r="B373" s="114"/>
      <c r="C373" s="114"/>
      <c r="D373" s="114"/>
      <c r="E373" s="114"/>
      <c r="F373" s="105"/>
    </row>
    <row r="374" spans="1:6" x14ac:dyDescent="0.2">
      <c r="A374" s="95"/>
      <c r="B374" s="114"/>
      <c r="C374" s="114"/>
      <c r="D374" s="114"/>
      <c r="E374" s="114"/>
      <c r="F374" s="105"/>
    </row>
    <row r="375" spans="1:6" x14ac:dyDescent="0.2">
      <c r="A375" s="95"/>
      <c r="B375" s="114"/>
      <c r="C375" s="114"/>
      <c r="D375" s="114"/>
      <c r="E375" s="114"/>
      <c r="F375" s="105"/>
    </row>
    <row r="376" spans="1:6" x14ac:dyDescent="0.2">
      <c r="A376" s="95"/>
      <c r="B376" s="114"/>
      <c r="C376" s="114"/>
      <c r="D376" s="114"/>
      <c r="E376" s="114"/>
      <c r="F376" s="105"/>
    </row>
    <row r="377" spans="1:6" x14ac:dyDescent="0.2">
      <c r="A377" s="95"/>
      <c r="B377" s="114"/>
      <c r="C377" s="114"/>
      <c r="D377" s="114"/>
      <c r="E377" s="114"/>
      <c r="F377" s="105"/>
    </row>
    <row r="378" spans="1:6" x14ac:dyDescent="0.2">
      <c r="A378" s="95"/>
      <c r="B378" s="114"/>
      <c r="C378" s="114"/>
      <c r="D378" s="114"/>
      <c r="E378" s="114"/>
      <c r="F378" s="105"/>
    </row>
    <row r="379" spans="1:6" x14ac:dyDescent="0.2">
      <c r="A379" s="107"/>
      <c r="B379" s="104"/>
      <c r="C379" s="104"/>
      <c r="D379" s="104"/>
      <c r="E379" s="104"/>
      <c r="F379" s="105"/>
    </row>
    <row r="380" spans="1:6" x14ac:dyDescent="0.2">
      <c r="A380" s="118"/>
      <c r="B380" s="104"/>
      <c r="C380" s="104"/>
      <c r="D380" s="104"/>
      <c r="E380" s="104"/>
      <c r="F380" s="105"/>
    </row>
    <row r="381" spans="1:6" x14ac:dyDescent="0.2">
      <c r="A381" s="107"/>
      <c r="B381" s="104"/>
      <c r="C381" s="104"/>
      <c r="D381" s="104"/>
      <c r="E381" s="104"/>
      <c r="F381" s="105"/>
    </row>
    <row r="382" spans="1:6" x14ac:dyDescent="0.2">
      <c r="A382" s="107"/>
      <c r="B382" s="104"/>
      <c r="C382" s="104"/>
      <c r="D382" s="104"/>
      <c r="E382" s="104"/>
      <c r="F382" s="105"/>
    </row>
    <row r="383" spans="1:6" x14ac:dyDescent="0.2">
      <c r="A383" s="107"/>
      <c r="B383" s="104"/>
      <c r="C383" s="104"/>
      <c r="D383" s="104"/>
      <c r="E383" s="104"/>
      <c r="F383" s="105"/>
    </row>
    <row r="384" spans="1:6" x14ac:dyDescent="0.2">
      <c r="A384" s="107"/>
      <c r="B384" s="104"/>
      <c r="C384" s="104"/>
      <c r="D384" s="104"/>
      <c r="E384" s="104"/>
      <c r="F384" s="105"/>
    </row>
    <row r="385" spans="1:6" x14ac:dyDescent="0.2">
      <c r="A385" s="107"/>
      <c r="B385" s="104"/>
      <c r="C385" s="104"/>
      <c r="D385" s="104"/>
      <c r="E385" s="104"/>
      <c r="F385" s="105"/>
    </row>
    <row r="386" spans="1:6" x14ac:dyDescent="0.2">
      <c r="A386" s="107"/>
      <c r="B386" s="104"/>
      <c r="C386" s="104"/>
      <c r="D386" s="104"/>
      <c r="E386" s="104"/>
      <c r="F386" s="105"/>
    </row>
    <row r="387" spans="1:6" x14ac:dyDescent="0.2">
      <c r="A387" s="107"/>
      <c r="B387" s="104"/>
      <c r="C387" s="104"/>
      <c r="D387" s="104"/>
      <c r="E387" s="104"/>
      <c r="F387" s="105"/>
    </row>
    <row r="388" spans="1:6" x14ac:dyDescent="0.2">
      <c r="A388" s="107"/>
      <c r="B388" s="104"/>
      <c r="C388" s="104"/>
      <c r="D388" s="104"/>
      <c r="E388" s="104"/>
      <c r="F388" s="105"/>
    </row>
    <row r="389" spans="1:6" x14ac:dyDescent="0.2">
      <c r="A389" s="107"/>
      <c r="B389" s="104"/>
      <c r="C389" s="104"/>
      <c r="D389" s="104"/>
      <c r="E389" s="104"/>
      <c r="F389" s="105"/>
    </row>
    <row r="390" spans="1:6" x14ac:dyDescent="0.2">
      <c r="A390" s="107"/>
      <c r="B390" s="104"/>
      <c r="C390" s="104"/>
      <c r="D390" s="104"/>
      <c r="E390" s="104"/>
      <c r="F390" s="105"/>
    </row>
    <row r="391" spans="1:6" x14ac:dyDescent="0.2">
      <c r="A391" s="107"/>
      <c r="B391" s="104"/>
      <c r="C391" s="104"/>
      <c r="D391" s="104"/>
      <c r="E391" s="104"/>
      <c r="F391" s="105"/>
    </row>
    <row r="392" spans="1:6" x14ac:dyDescent="0.2">
      <c r="A392" s="202"/>
      <c r="B392" s="203"/>
      <c r="C392" s="104"/>
      <c r="D392" s="104"/>
      <c r="E392" s="104"/>
      <c r="F392" s="105"/>
    </row>
    <row r="393" spans="1:6" x14ac:dyDescent="0.2">
      <c r="A393" s="203"/>
      <c r="B393" s="203"/>
      <c r="C393" s="110"/>
      <c r="D393" s="110"/>
      <c r="E393" s="110"/>
      <c r="F393" s="105"/>
    </row>
    <row r="394" spans="1:6" x14ac:dyDescent="0.2">
      <c r="A394" s="107"/>
      <c r="B394" s="104"/>
      <c r="C394" s="104"/>
      <c r="D394" s="104"/>
      <c r="E394" s="104"/>
      <c r="F394" s="105"/>
    </row>
    <row r="395" spans="1:6" x14ac:dyDescent="0.2">
      <c r="A395" s="95"/>
      <c r="B395" s="114"/>
      <c r="C395" s="114"/>
      <c r="D395" s="114"/>
      <c r="E395" s="114"/>
      <c r="F395" s="105"/>
    </row>
    <row r="396" spans="1:6" x14ac:dyDescent="0.2">
      <c r="A396" s="95"/>
      <c r="B396" s="104"/>
      <c r="C396" s="114"/>
      <c r="D396" s="114"/>
      <c r="E396" s="114"/>
      <c r="F396" s="105"/>
    </row>
    <row r="397" spans="1:6" x14ac:dyDescent="0.2">
      <c r="A397" s="95"/>
      <c r="B397" s="114"/>
      <c r="C397" s="114"/>
      <c r="D397" s="114"/>
      <c r="E397" s="115"/>
      <c r="F397" s="105"/>
    </row>
    <row r="398" spans="1:6" x14ac:dyDescent="0.2">
      <c r="A398" s="95"/>
      <c r="B398" s="114"/>
      <c r="C398" s="114"/>
      <c r="D398" s="114"/>
      <c r="E398" s="114"/>
      <c r="F398" s="105"/>
    </row>
    <row r="399" spans="1:6" x14ac:dyDescent="0.2">
      <c r="A399" s="95"/>
      <c r="B399" s="114"/>
      <c r="C399" s="114"/>
      <c r="D399" s="114"/>
      <c r="E399" s="114"/>
      <c r="F399" s="105"/>
    </row>
    <row r="400" spans="1:6" x14ac:dyDescent="0.2">
      <c r="A400" s="107"/>
      <c r="B400" s="104"/>
      <c r="C400" s="104"/>
      <c r="D400" s="104"/>
      <c r="E400" s="104"/>
      <c r="F400" s="105"/>
    </row>
    <row r="401" spans="1:6" x14ac:dyDescent="0.2">
      <c r="A401" s="95"/>
      <c r="B401" s="114"/>
      <c r="C401" s="114"/>
      <c r="D401" s="114"/>
      <c r="E401" s="115"/>
      <c r="F401" s="105"/>
    </row>
    <row r="402" spans="1:6" x14ac:dyDescent="0.2">
      <c r="A402" s="95"/>
      <c r="B402" s="114"/>
      <c r="C402" s="114"/>
      <c r="D402" s="114"/>
      <c r="E402" s="114"/>
      <c r="F402" s="105"/>
    </row>
    <row r="403" spans="1:6" x14ac:dyDescent="0.2">
      <c r="A403" s="95"/>
      <c r="B403" s="114"/>
      <c r="C403" s="114"/>
      <c r="D403" s="114"/>
      <c r="E403" s="114"/>
      <c r="F403" s="105"/>
    </row>
    <row r="404" spans="1:6" x14ac:dyDescent="0.2">
      <c r="A404" s="107"/>
      <c r="B404" s="104"/>
      <c r="C404" s="104"/>
      <c r="D404" s="104"/>
      <c r="E404" s="104"/>
      <c r="F404" s="105"/>
    </row>
    <row r="405" spans="1:6" x14ac:dyDescent="0.2">
      <c r="A405" s="95"/>
      <c r="B405" s="114"/>
      <c r="C405" s="114"/>
      <c r="D405" s="114"/>
      <c r="E405" s="114"/>
      <c r="F405" s="105"/>
    </row>
    <row r="406" spans="1:6" x14ac:dyDescent="0.2">
      <c r="A406" s="95"/>
      <c r="B406" s="114"/>
      <c r="C406" s="114"/>
      <c r="D406" s="114"/>
      <c r="E406" s="114"/>
      <c r="F406" s="105"/>
    </row>
    <row r="407" spans="1:6" x14ac:dyDescent="0.2">
      <c r="A407" s="95"/>
      <c r="B407" s="114"/>
      <c r="C407" s="114"/>
      <c r="D407" s="114"/>
      <c r="E407" s="114"/>
      <c r="F407" s="105"/>
    </row>
    <row r="408" spans="1:6" x14ac:dyDescent="0.2">
      <c r="A408" s="107"/>
      <c r="B408" s="104"/>
      <c r="C408" s="104"/>
      <c r="D408" s="104"/>
      <c r="E408" s="104"/>
      <c r="F408" s="105"/>
    </row>
    <row r="409" spans="1:6" x14ac:dyDescent="0.2">
      <c r="A409" s="95"/>
      <c r="B409" s="114"/>
      <c r="C409" s="114"/>
      <c r="D409" s="114"/>
      <c r="E409" s="114"/>
      <c r="F409" s="105"/>
    </row>
    <row r="410" spans="1:6" x14ac:dyDescent="0.2">
      <c r="A410" s="95"/>
      <c r="B410" s="114"/>
      <c r="C410" s="114"/>
      <c r="D410" s="114"/>
      <c r="E410" s="114"/>
      <c r="F410" s="105"/>
    </row>
    <row r="411" spans="1:6" x14ac:dyDescent="0.2">
      <c r="A411" s="95"/>
      <c r="B411" s="114"/>
      <c r="C411" s="114"/>
      <c r="D411" s="114"/>
      <c r="E411" s="114"/>
      <c r="F411" s="105"/>
    </row>
    <row r="412" spans="1:6" x14ac:dyDescent="0.2">
      <c r="A412" s="107"/>
      <c r="B412" s="104"/>
      <c r="C412" s="104"/>
      <c r="D412" s="104"/>
      <c r="E412" s="104"/>
      <c r="F412" s="105"/>
    </row>
    <row r="413" spans="1:6" x14ac:dyDescent="0.2">
      <c r="A413" s="95"/>
      <c r="B413" s="114"/>
      <c r="C413" s="115"/>
      <c r="D413" s="114"/>
      <c r="E413" s="115"/>
      <c r="F413" s="105"/>
    </row>
    <row r="414" spans="1:6" x14ac:dyDescent="0.2">
      <c r="A414" s="95"/>
      <c r="B414" s="114"/>
      <c r="C414" s="115"/>
      <c r="D414" s="114"/>
      <c r="E414" s="115"/>
      <c r="F414" s="105"/>
    </row>
    <row r="415" spans="1:6" x14ac:dyDescent="0.2">
      <c r="A415" s="95"/>
      <c r="B415" s="114"/>
      <c r="C415" s="115"/>
      <c r="D415" s="114"/>
      <c r="E415" s="115"/>
      <c r="F415" s="105"/>
    </row>
    <row r="416" spans="1:6" x14ac:dyDescent="0.2">
      <c r="A416" s="95"/>
      <c r="B416" s="114"/>
      <c r="C416" s="115"/>
      <c r="D416" s="114"/>
      <c r="E416" s="115"/>
      <c r="F416" s="105"/>
    </row>
    <row r="417" spans="1:6" x14ac:dyDescent="0.2">
      <c r="A417" s="95"/>
      <c r="B417" s="114"/>
      <c r="C417" s="115"/>
      <c r="D417" s="114"/>
      <c r="E417" s="115"/>
      <c r="F417" s="105"/>
    </row>
    <row r="418" spans="1:6" x14ac:dyDescent="0.2">
      <c r="A418" s="107"/>
      <c r="B418" s="104"/>
      <c r="C418" s="104"/>
      <c r="D418" s="104"/>
      <c r="E418" s="104"/>
      <c r="F418" s="105"/>
    </row>
    <row r="419" spans="1:6" x14ac:dyDescent="0.2">
      <c r="A419" s="95"/>
      <c r="B419" s="114"/>
      <c r="C419" s="115"/>
      <c r="D419" s="114"/>
      <c r="E419" s="115"/>
      <c r="F419" s="105"/>
    </row>
    <row r="420" spans="1:6" x14ac:dyDescent="0.2">
      <c r="A420" s="95"/>
      <c r="B420" s="114"/>
      <c r="C420" s="115"/>
      <c r="D420" s="114"/>
      <c r="E420" s="115"/>
      <c r="F420" s="105"/>
    </row>
    <row r="421" spans="1:6" x14ac:dyDescent="0.2">
      <c r="A421" s="107"/>
      <c r="B421" s="104"/>
      <c r="C421" s="104"/>
      <c r="D421" s="104"/>
      <c r="E421" s="104"/>
      <c r="F421" s="105"/>
    </row>
    <row r="422" spans="1:6" x14ac:dyDescent="0.2">
      <c r="A422" s="107"/>
      <c r="B422" s="114"/>
      <c r="C422" s="114"/>
      <c r="D422" s="114"/>
      <c r="E422" s="114"/>
      <c r="F422" s="105"/>
    </row>
    <row r="423" spans="1:6" x14ac:dyDescent="0.2">
      <c r="A423" s="107"/>
      <c r="B423" s="114"/>
      <c r="C423" s="114"/>
      <c r="D423" s="114"/>
      <c r="E423" s="114"/>
      <c r="F423" s="105"/>
    </row>
    <row r="424" spans="1:6" x14ac:dyDescent="0.2">
      <c r="A424" s="95"/>
      <c r="B424" s="114"/>
      <c r="C424" s="114"/>
      <c r="D424" s="114"/>
      <c r="E424" s="114"/>
      <c r="F424" s="105"/>
    </row>
    <row r="425" spans="1:6" x14ac:dyDescent="0.2">
      <c r="A425" s="95"/>
      <c r="B425" s="114"/>
      <c r="C425" s="114"/>
      <c r="D425" s="114"/>
      <c r="E425" s="114"/>
      <c r="F425" s="105"/>
    </row>
    <row r="426" spans="1:6" x14ac:dyDescent="0.2">
      <c r="A426" s="107"/>
      <c r="B426" s="104"/>
      <c r="C426" s="104"/>
      <c r="D426" s="104"/>
      <c r="E426" s="104"/>
      <c r="F426" s="105"/>
    </row>
    <row r="427" spans="1:6" x14ac:dyDescent="0.2">
      <c r="A427" s="95"/>
      <c r="B427" s="114"/>
      <c r="C427" s="114"/>
      <c r="D427" s="114"/>
      <c r="E427" s="114"/>
      <c r="F427" s="105"/>
    </row>
    <row r="428" spans="1:6" x14ac:dyDescent="0.2">
      <c r="A428" s="95"/>
      <c r="B428" s="114"/>
      <c r="C428" s="114"/>
      <c r="D428" s="114"/>
      <c r="E428" s="114"/>
      <c r="F428" s="105"/>
    </row>
    <row r="429" spans="1:6" x14ac:dyDescent="0.2">
      <c r="A429" s="95"/>
      <c r="B429" s="114"/>
      <c r="C429" s="114"/>
      <c r="D429" s="114"/>
      <c r="E429" s="114"/>
      <c r="F429" s="105"/>
    </row>
    <row r="430" spans="1:6" x14ac:dyDescent="0.2">
      <c r="A430" s="95"/>
      <c r="B430" s="114"/>
      <c r="C430" s="114"/>
      <c r="D430" s="114"/>
      <c r="E430" s="114"/>
      <c r="F430" s="105"/>
    </row>
    <row r="431" spans="1:6" x14ac:dyDescent="0.2">
      <c r="A431" s="118"/>
      <c r="B431" s="104"/>
      <c r="C431" s="104"/>
      <c r="D431" s="104"/>
      <c r="E431" s="104"/>
      <c r="F431" s="105"/>
    </row>
    <row r="432" spans="1:6" x14ac:dyDescent="0.2">
      <c r="A432" s="107"/>
      <c r="B432" s="104"/>
      <c r="C432" s="104"/>
      <c r="D432" s="104"/>
      <c r="E432" s="104"/>
      <c r="F432" s="105"/>
    </row>
    <row r="433" spans="1:14" x14ac:dyDescent="0.2">
      <c r="A433" s="118"/>
      <c r="B433" s="104"/>
      <c r="C433" s="104"/>
      <c r="D433" s="115"/>
      <c r="E433" s="104"/>
      <c r="F433" s="105"/>
    </row>
    <row r="434" spans="1:14" x14ac:dyDescent="0.2">
      <c r="A434" s="107"/>
      <c r="B434" s="104"/>
      <c r="C434" s="104"/>
      <c r="D434" s="104"/>
      <c r="E434" s="104"/>
      <c r="F434" s="105"/>
    </row>
    <row r="435" spans="1:14" x14ac:dyDescent="0.2">
      <c r="A435" s="107"/>
      <c r="B435" s="104"/>
      <c r="C435" s="104"/>
      <c r="D435" s="104"/>
      <c r="E435" s="104"/>
      <c r="F435" s="105"/>
    </row>
    <row r="436" spans="1:14" x14ac:dyDescent="0.2">
      <c r="A436" s="107"/>
      <c r="B436" s="104"/>
      <c r="C436" s="104"/>
      <c r="D436" s="104"/>
      <c r="E436" s="104"/>
      <c r="F436" s="105"/>
    </row>
    <row r="437" spans="1:14" x14ac:dyDescent="0.2">
      <c r="A437" s="107"/>
      <c r="B437" s="104"/>
      <c r="C437" s="104"/>
      <c r="D437" s="104"/>
      <c r="E437" s="104"/>
      <c r="F437" s="105"/>
    </row>
    <row r="438" spans="1:14" x14ac:dyDescent="0.2">
      <c r="A438" s="107"/>
      <c r="B438" s="104"/>
      <c r="C438" s="104"/>
      <c r="D438" s="104"/>
      <c r="E438" s="104"/>
      <c r="F438" s="105"/>
    </row>
    <row r="439" spans="1:14" x14ac:dyDescent="0.2">
      <c r="A439" s="107"/>
      <c r="B439" s="104"/>
      <c r="C439" s="104"/>
      <c r="D439" s="104"/>
      <c r="E439" s="104"/>
      <c r="F439" s="105"/>
    </row>
    <row r="440" spans="1:14" x14ac:dyDescent="0.2">
      <c r="A440" s="107"/>
      <c r="B440" s="104"/>
      <c r="C440" s="104"/>
      <c r="D440" s="104"/>
      <c r="E440" s="104"/>
      <c r="F440" s="105"/>
    </row>
    <row r="441" spans="1:14" x14ac:dyDescent="0.2">
      <c r="A441" s="107"/>
      <c r="B441" s="104"/>
      <c r="C441" s="104"/>
      <c r="D441" s="104"/>
      <c r="E441" s="104"/>
      <c r="F441" s="105"/>
      <c r="G441" s="105"/>
      <c r="H441" s="105"/>
      <c r="I441" s="126"/>
      <c r="J441" s="126"/>
      <c r="K441" s="126"/>
      <c r="L441" s="126"/>
      <c r="M441" s="126"/>
      <c r="N441" s="126"/>
    </row>
    <row r="442" spans="1:14" x14ac:dyDescent="0.2">
      <c r="A442" s="107"/>
      <c r="B442" s="104"/>
      <c r="C442" s="104"/>
      <c r="D442" s="104"/>
      <c r="E442" s="104"/>
      <c r="F442" s="105"/>
      <c r="G442" s="105"/>
      <c r="H442" s="105"/>
      <c r="I442" s="126"/>
      <c r="J442" s="126"/>
      <c r="K442" s="126"/>
      <c r="L442" s="126"/>
      <c r="M442" s="126"/>
      <c r="N442" s="126"/>
    </row>
    <row r="443" spans="1:14" x14ac:dyDescent="0.2">
      <c r="A443" s="107"/>
      <c r="B443" s="104"/>
      <c r="C443" s="104"/>
      <c r="D443" s="104"/>
      <c r="E443" s="104"/>
      <c r="F443" s="105"/>
      <c r="G443" s="105"/>
      <c r="H443" s="105"/>
      <c r="I443" s="126"/>
      <c r="J443" s="126"/>
      <c r="K443" s="126"/>
      <c r="L443" s="126"/>
      <c r="M443" s="126"/>
      <c r="N443" s="126"/>
    </row>
    <row r="444" spans="1:14" x14ac:dyDescent="0.2">
      <c r="A444" s="107"/>
      <c r="B444" s="104"/>
      <c r="C444" s="104"/>
      <c r="D444" s="104"/>
      <c r="E444" s="104"/>
      <c r="F444" s="105"/>
      <c r="G444" s="105"/>
      <c r="H444" s="105"/>
      <c r="I444" s="126"/>
      <c r="J444" s="126"/>
      <c r="K444" s="126"/>
      <c r="L444" s="126"/>
      <c r="M444" s="126"/>
      <c r="N444" s="126"/>
    </row>
    <row r="445" spans="1:14" x14ac:dyDescent="0.2">
      <c r="A445" s="107"/>
      <c r="B445" s="104"/>
      <c r="C445" s="104"/>
      <c r="D445" s="104"/>
      <c r="E445" s="104"/>
      <c r="F445" s="105"/>
      <c r="G445" s="105"/>
      <c r="H445" s="105"/>
      <c r="I445" s="126"/>
      <c r="J445" s="126"/>
      <c r="K445" s="126"/>
      <c r="L445" s="126"/>
      <c r="M445" s="126"/>
      <c r="N445" s="126"/>
    </row>
    <row r="446" spans="1:14" x14ac:dyDescent="0.2">
      <c r="A446" s="107"/>
      <c r="B446" s="104"/>
      <c r="C446" s="104"/>
      <c r="D446" s="104"/>
      <c r="E446" s="104"/>
      <c r="F446" s="105"/>
      <c r="G446" s="105"/>
      <c r="H446" s="105"/>
      <c r="I446" s="126"/>
      <c r="J446" s="126"/>
      <c r="K446" s="126"/>
      <c r="L446" s="126"/>
      <c r="M446" s="126"/>
      <c r="N446" s="126"/>
    </row>
    <row r="447" spans="1:14" x14ac:dyDescent="0.2">
      <c r="A447" s="107"/>
      <c r="B447" s="104"/>
      <c r="C447" s="104"/>
      <c r="D447" s="104"/>
      <c r="E447" s="104"/>
      <c r="F447" s="105"/>
      <c r="G447" s="105"/>
      <c r="H447" s="105"/>
      <c r="I447" s="126"/>
      <c r="J447" s="126"/>
      <c r="K447" s="126"/>
      <c r="L447" s="126"/>
      <c r="M447" s="126"/>
      <c r="N447" s="126"/>
    </row>
    <row r="448" spans="1:14" x14ac:dyDescent="0.2">
      <c r="A448" s="198"/>
      <c r="B448" s="198"/>
      <c r="C448" s="198"/>
      <c r="D448" s="114"/>
      <c r="E448" s="114"/>
      <c r="F448" s="105"/>
      <c r="G448" s="105"/>
      <c r="H448" s="105"/>
      <c r="I448" s="126"/>
      <c r="J448" s="126"/>
      <c r="K448" s="126"/>
      <c r="L448" s="126"/>
      <c r="M448" s="126"/>
      <c r="N448" s="126"/>
    </row>
    <row r="449" spans="1:6" x14ac:dyDescent="0.2">
      <c r="A449" s="107"/>
      <c r="B449" s="104"/>
      <c r="C449" s="104"/>
      <c r="D449" s="104"/>
      <c r="E449" s="104"/>
      <c r="F449" s="105"/>
    </row>
    <row r="450" spans="1:6" x14ac:dyDescent="0.2">
      <c r="A450" s="95"/>
      <c r="B450" s="114"/>
      <c r="C450" s="114"/>
      <c r="D450" s="114"/>
      <c r="E450" s="114"/>
      <c r="F450" s="105"/>
    </row>
    <row r="451" spans="1:6" x14ac:dyDescent="0.2">
      <c r="A451" s="95"/>
      <c r="B451" s="114"/>
      <c r="C451" s="114"/>
      <c r="D451" s="114"/>
      <c r="E451" s="114"/>
      <c r="F451" s="105"/>
    </row>
    <row r="452" spans="1:6" x14ac:dyDescent="0.2">
      <c r="A452" s="95"/>
      <c r="B452" s="114"/>
      <c r="C452" s="114"/>
      <c r="D452" s="114"/>
      <c r="E452" s="114"/>
      <c r="F452" s="105"/>
    </row>
    <row r="453" spans="1:6" x14ac:dyDescent="0.2">
      <c r="A453" s="95"/>
      <c r="B453" s="114"/>
      <c r="C453" s="114"/>
      <c r="D453" s="114"/>
      <c r="E453" s="114"/>
      <c r="F453" s="105"/>
    </row>
    <row r="454" spans="1:6" x14ac:dyDescent="0.2">
      <c r="A454" s="95"/>
      <c r="B454" s="114"/>
      <c r="C454" s="114"/>
      <c r="D454" s="114"/>
      <c r="E454" s="114"/>
      <c r="F454" s="105"/>
    </row>
    <row r="455" spans="1:6" x14ac:dyDescent="0.2">
      <c r="A455" s="95"/>
      <c r="B455" s="114"/>
      <c r="C455" s="114"/>
      <c r="D455" s="114"/>
      <c r="E455" s="114"/>
      <c r="F455" s="105"/>
    </row>
    <row r="456" spans="1:6" x14ac:dyDescent="0.2">
      <c r="A456" s="95"/>
      <c r="B456" s="114"/>
      <c r="C456" s="114"/>
      <c r="D456" s="114"/>
      <c r="E456" s="114"/>
      <c r="F456" s="105"/>
    </row>
    <row r="457" spans="1:6" x14ac:dyDescent="0.2">
      <c r="A457" s="95"/>
      <c r="B457" s="114"/>
      <c r="C457" s="114"/>
      <c r="D457" s="114"/>
      <c r="E457" s="114"/>
      <c r="F457" s="105"/>
    </row>
    <row r="458" spans="1:6" x14ac:dyDescent="0.2">
      <c r="A458" s="95"/>
      <c r="B458" s="114"/>
      <c r="C458" s="114"/>
      <c r="D458" s="114"/>
      <c r="E458" s="114"/>
      <c r="F458" s="105"/>
    </row>
    <row r="459" spans="1:6" x14ac:dyDescent="0.2">
      <c r="A459" s="95"/>
      <c r="B459" s="114"/>
      <c r="C459" s="115"/>
      <c r="D459" s="115"/>
      <c r="E459" s="115"/>
      <c r="F459" s="105"/>
    </row>
    <row r="460" spans="1:6" x14ac:dyDescent="0.2">
      <c r="A460" s="95"/>
      <c r="B460" s="114"/>
      <c r="C460" s="115"/>
      <c r="D460" s="115"/>
      <c r="E460" s="115"/>
      <c r="F460" s="105"/>
    </row>
    <row r="461" spans="1:6" x14ac:dyDescent="0.2">
      <c r="A461" s="107"/>
      <c r="B461" s="104"/>
      <c r="C461" s="104"/>
      <c r="D461" s="104"/>
      <c r="E461" s="104"/>
      <c r="F461" s="105"/>
    </row>
    <row r="462" spans="1:6" x14ac:dyDescent="0.2">
      <c r="A462" s="107"/>
      <c r="B462" s="114"/>
      <c r="C462" s="114"/>
      <c r="D462" s="114"/>
      <c r="E462" s="114"/>
      <c r="F462" s="105"/>
    </row>
    <row r="463" spans="1:6" x14ac:dyDescent="0.2">
      <c r="A463" s="107"/>
      <c r="B463" s="114"/>
      <c r="C463" s="114"/>
      <c r="D463" s="114"/>
      <c r="E463" s="114"/>
      <c r="F463" s="105"/>
    </row>
    <row r="464" spans="1:6" x14ac:dyDescent="0.2">
      <c r="A464" s="107"/>
      <c r="B464" s="104"/>
      <c r="C464" s="104"/>
      <c r="D464" s="104"/>
      <c r="E464" s="104"/>
      <c r="F464" s="105"/>
    </row>
    <row r="465" spans="1:6" x14ac:dyDescent="0.2">
      <c r="A465" s="95"/>
      <c r="B465" s="114"/>
      <c r="C465" s="114"/>
      <c r="D465" s="114"/>
      <c r="E465" s="114"/>
      <c r="F465" s="105"/>
    </row>
    <row r="466" spans="1:6" x14ac:dyDescent="0.2">
      <c r="A466" s="95"/>
      <c r="B466" s="114"/>
      <c r="C466" s="114"/>
      <c r="D466" s="114"/>
      <c r="E466" s="114"/>
      <c r="F466" s="105"/>
    </row>
    <row r="467" spans="1:6" x14ac:dyDescent="0.2">
      <c r="A467" s="107"/>
      <c r="B467" s="104"/>
      <c r="C467" s="104"/>
      <c r="D467" s="104"/>
      <c r="E467" s="104"/>
      <c r="F467" s="105"/>
    </row>
    <row r="468" spans="1:6" x14ac:dyDescent="0.2">
      <c r="A468" s="107"/>
      <c r="B468" s="104"/>
      <c r="C468" s="104"/>
      <c r="D468" s="104"/>
      <c r="E468" s="104"/>
      <c r="F468" s="105"/>
    </row>
    <row r="469" spans="1:6" x14ac:dyDescent="0.2">
      <c r="A469" s="107"/>
      <c r="B469" s="104"/>
      <c r="C469" s="104"/>
      <c r="D469" s="104"/>
      <c r="E469" s="104"/>
      <c r="F469" s="105"/>
    </row>
    <row r="470" spans="1:6" x14ac:dyDescent="0.2">
      <c r="A470" s="107"/>
      <c r="B470" s="104"/>
      <c r="C470" s="104"/>
      <c r="D470" s="104"/>
      <c r="E470" s="104"/>
      <c r="F470" s="105"/>
    </row>
    <row r="471" spans="1:6" x14ac:dyDescent="0.2">
      <c r="A471" s="107"/>
      <c r="B471" s="104"/>
      <c r="C471" s="104"/>
      <c r="D471" s="104"/>
      <c r="E471" s="104"/>
      <c r="F471" s="105"/>
    </row>
    <row r="472" spans="1:6" x14ac:dyDescent="0.2">
      <c r="A472" s="107"/>
      <c r="B472" s="104"/>
      <c r="C472" s="104"/>
      <c r="D472" s="104"/>
      <c r="E472" s="104"/>
      <c r="F472" s="105"/>
    </row>
    <row r="473" spans="1:6" x14ac:dyDescent="0.2">
      <c r="A473" s="107"/>
      <c r="B473" s="104"/>
      <c r="C473" s="104"/>
      <c r="D473" s="104"/>
      <c r="E473" s="104"/>
      <c r="F473" s="105"/>
    </row>
    <row r="474" spans="1:6" x14ac:dyDescent="0.2">
      <c r="A474" s="107"/>
      <c r="B474" s="104"/>
      <c r="C474" s="104"/>
      <c r="D474" s="104"/>
      <c r="E474" s="104"/>
      <c r="F474" s="105"/>
    </row>
    <row r="475" spans="1:6" x14ac:dyDescent="0.2">
      <c r="A475" s="107"/>
      <c r="B475" s="104"/>
      <c r="C475" s="104"/>
      <c r="D475" s="104"/>
      <c r="E475" s="104"/>
      <c r="F475" s="105"/>
    </row>
    <row r="476" spans="1:6" x14ac:dyDescent="0.2">
      <c r="A476" s="107"/>
      <c r="B476" s="104"/>
      <c r="C476" s="104"/>
      <c r="D476" s="104"/>
      <c r="E476" s="104"/>
      <c r="F476" s="105"/>
    </row>
    <row r="477" spans="1:6" x14ac:dyDescent="0.2">
      <c r="A477" s="107"/>
      <c r="B477" s="104"/>
      <c r="C477" s="104"/>
      <c r="D477" s="104"/>
      <c r="E477" s="104"/>
      <c r="F477" s="105"/>
    </row>
    <row r="478" spans="1:6" x14ac:dyDescent="0.2">
      <c r="A478" s="107"/>
      <c r="B478" s="104"/>
      <c r="C478" s="104"/>
      <c r="D478" s="104"/>
      <c r="E478" s="104"/>
      <c r="F478" s="105"/>
    </row>
    <row r="479" spans="1:6" x14ac:dyDescent="0.2">
      <c r="A479" s="107"/>
      <c r="B479" s="104"/>
      <c r="C479" s="104"/>
      <c r="D479" s="104"/>
      <c r="E479" s="104"/>
      <c r="F479" s="105"/>
    </row>
    <row r="480" spans="1:6" x14ac:dyDescent="0.2">
      <c r="A480" s="107"/>
      <c r="B480" s="104"/>
      <c r="C480" s="104"/>
      <c r="D480" s="104"/>
      <c r="E480" s="104"/>
      <c r="F480" s="105"/>
    </row>
    <row r="481" spans="1:6" x14ac:dyDescent="0.2">
      <c r="A481" s="107"/>
      <c r="B481" s="104"/>
      <c r="C481" s="104"/>
      <c r="D481" s="104"/>
      <c r="E481" s="104"/>
      <c r="F481" s="105"/>
    </row>
    <row r="482" spans="1:6" x14ac:dyDescent="0.2">
      <c r="A482" s="107"/>
      <c r="B482" s="104"/>
      <c r="C482" s="104"/>
      <c r="D482" s="104"/>
      <c r="E482" s="104"/>
      <c r="F482" s="105"/>
    </row>
    <row r="483" spans="1:6" x14ac:dyDescent="0.2">
      <c r="A483" s="107"/>
      <c r="B483" s="104"/>
      <c r="C483" s="104"/>
      <c r="D483" s="104"/>
      <c r="E483" s="104"/>
      <c r="F483" s="105"/>
    </row>
    <row r="484" spans="1:6" x14ac:dyDescent="0.2">
      <c r="A484" s="107"/>
      <c r="B484" s="104"/>
      <c r="C484" s="104"/>
      <c r="D484" s="104"/>
      <c r="E484" s="104"/>
      <c r="F484" s="105"/>
    </row>
    <row r="485" spans="1:6" x14ac:dyDescent="0.2">
      <c r="A485" s="107"/>
      <c r="B485" s="104"/>
      <c r="C485" s="104"/>
      <c r="D485" s="104"/>
      <c r="E485" s="104"/>
      <c r="F485" s="105"/>
    </row>
    <row r="486" spans="1:6" x14ac:dyDescent="0.2">
      <c r="A486" s="107"/>
      <c r="B486" s="104"/>
      <c r="C486" s="104"/>
      <c r="D486" s="104"/>
      <c r="E486" s="104"/>
      <c r="F486" s="105"/>
    </row>
    <row r="487" spans="1:6" x14ac:dyDescent="0.2">
      <c r="A487" s="107"/>
      <c r="B487" s="104"/>
      <c r="C487" s="104"/>
      <c r="D487" s="104"/>
      <c r="E487" s="104"/>
      <c r="F487" s="105"/>
    </row>
    <row r="488" spans="1:6" x14ac:dyDescent="0.2">
      <c r="A488" s="107"/>
      <c r="B488" s="104"/>
      <c r="C488" s="104"/>
      <c r="D488" s="104"/>
      <c r="E488" s="104"/>
      <c r="F488" s="105"/>
    </row>
    <row r="489" spans="1:6" x14ac:dyDescent="0.2">
      <c r="A489" s="107"/>
      <c r="B489" s="104"/>
      <c r="C489" s="104"/>
      <c r="D489" s="104"/>
      <c r="E489" s="104"/>
      <c r="F489" s="105"/>
    </row>
  </sheetData>
  <mergeCells count="17">
    <mergeCell ref="D1:H1"/>
    <mergeCell ref="E3:F3"/>
    <mergeCell ref="A4:H4"/>
    <mergeCell ref="A6:A8"/>
    <mergeCell ref="B6:B8"/>
    <mergeCell ref="C6:C8"/>
    <mergeCell ref="D6:D8"/>
    <mergeCell ref="E6:E8"/>
    <mergeCell ref="F6:H6"/>
    <mergeCell ref="F2:H2"/>
    <mergeCell ref="A448:C448"/>
    <mergeCell ref="F7:F8"/>
    <mergeCell ref="G7:H7"/>
    <mergeCell ref="B187:E187"/>
    <mergeCell ref="A195:B196"/>
    <mergeCell ref="A310:C310"/>
    <mergeCell ref="A392:B393"/>
  </mergeCells>
  <pageMargins left="0.59055118110236227" right="0.19685039370078741" top="0.39370078740157483" bottom="0.39370078740157483" header="0.51181102362204722" footer="0.51181102362204722"/>
  <pageSetup paperSize="9" scale="5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opLeftCell="A8" zoomScaleNormal="100" workbookViewId="0">
      <selection sqref="A1:E19"/>
    </sheetView>
  </sheetViews>
  <sheetFormatPr defaultRowHeight="12.75" x14ac:dyDescent="0.2"/>
  <cols>
    <col min="1" max="1" width="9.5703125" style="3" customWidth="1"/>
    <col min="2" max="2" width="26.28515625" style="3" customWidth="1"/>
    <col min="3" max="3" width="55" style="3" customWidth="1"/>
    <col min="4" max="4" width="31.5703125" style="3" customWidth="1"/>
    <col min="5" max="5" width="11.7109375" style="3" customWidth="1"/>
    <col min="6" max="256" width="9.140625" style="3"/>
    <col min="257" max="257" width="9.5703125" style="3" customWidth="1"/>
    <col min="258" max="258" width="26.28515625" style="3" customWidth="1"/>
    <col min="259" max="259" width="55" style="3" customWidth="1"/>
    <col min="260" max="260" width="31.5703125" style="3" customWidth="1"/>
    <col min="261" max="261" width="11.7109375" style="3" customWidth="1"/>
    <col min="262" max="512" width="9.140625" style="3"/>
    <col min="513" max="513" width="9.5703125" style="3" customWidth="1"/>
    <col min="514" max="514" width="26.28515625" style="3" customWidth="1"/>
    <col min="515" max="515" width="55" style="3" customWidth="1"/>
    <col min="516" max="516" width="31.5703125" style="3" customWidth="1"/>
    <col min="517" max="517" width="11.7109375" style="3" customWidth="1"/>
    <col min="518" max="768" width="9.140625" style="3"/>
    <col min="769" max="769" width="9.5703125" style="3" customWidth="1"/>
    <col min="770" max="770" width="26.28515625" style="3" customWidth="1"/>
    <col min="771" max="771" width="55" style="3" customWidth="1"/>
    <col min="772" max="772" width="31.5703125" style="3" customWidth="1"/>
    <col min="773" max="773" width="11.7109375" style="3" customWidth="1"/>
    <col min="774" max="1024" width="9.140625" style="3"/>
    <col min="1025" max="1025" width="9.5703125" style="3" customWidth="1"/>
    <col min="1026" max="1026" width="26.28515625" style="3" customWidth="1"/>
    <col min="1027" max="1027" width="55" style="3" customWidth="1"/>
    <col min="1028" max="1028" width="31.5703125" style="3" customWidth="1"/>
    <col min="1029" max="1029" width="11.7109375" style="3" customWidth="1"/>
    <col min="1030" max="1280" width="9.140625" style="3"/>
    <col min="1281" max="1281" width="9.5703125" style="3" customWidth="1"/>
    <col min="1282" max="1282" width="26.28515625" style="3" customWidth="1"/>
    <col min="1283" max="1283" width="55" style="3" customWidth="1"/>
    <col min="1284" max="1284" width="31.5703125" style="3" customWidth="1"/>
    <col min="1285" max="1285" width="11.7109375" style="3" customWidth="1"/>
    <col min="1286" max="1536" width="9.140625" style="3"/>
    <col min="1537" max="1537" width="9.5703125" style="3" customWidth="1"/>
    <col min="1538" max="1538" width="26.28515625" style="3" customWidth="1"/>
    <col min="1539" max="1539" width="55" style="3" customWidth="1"/>
    <col min="1540" max="1540" width="31.5703125" style="3" customWidth="1"/>
    <col min="1541" max="1541" width="11.7109375" style="3" customWidth="1"/>
    <col min="1542" max="1792" width="9.140625" style="3"/>
    <col min="1793" max="1793" width="9.5703125" style="3" customWidth="1"/>
    <col min="1794" max="1794" width="26.28515625" style="3" customWidth="1"/>
    <col min="1795" max="1795" width="55" style="3" customWidth="1"/>
    <col min="1796" max="1796" width="31.5703125" style="3" customWidth="1"/>
    <col min="1797" max="1797" width="11.7109375" style="3" customWidth="1"/>
    <col min="1798" max="2048" width="9.140625" style="3"/>
    <col min="2049" max="2049" width="9.5703125" style="3" customWidth="1"/>
    <col min="2050" max="2050" width="26.28515625" style="3" customWidth="1"/>
    <col min="2051" max="2051" width="55" style="3" customWidth="1"/>
    <col min="2052" max="2052" width="31.5703125" style="3" customWidth="1"/>
    <col min="2053" max="2053" width="11.7109375" style="3" customWidth="1"/>
    <col min="2054" max="2304" width="9.140625" style="3"/>
    <col min="2305" max="2305" width="9.5703125" style="3" customWidth="1"/>
    <col min="2306" max="2306" width="26.28515625" style="3" customWidth="1"/>
    <col min="2307" max="2307" width="55" style="3" customWidth="1"/>
    <col min="2308" max="2308" width="31.5703125" style="3" customWidth="1"/>
    <col min="2309" max="2309" width="11.7109375" style="3" customWidth="1"/>
    <col min="2310" max="2560" width="9.140625" style="3"/>
    <col min="2561" max="2561" width="9.5703125" style="3" customWidth="1"/>
    <col min="2562" max="2562" width="26.28515625" style="3" customWidth="1"/>
    <col min="2563" max="2563" width="55" style="3" customWidth="1"/>
    <col min="2564" max="2564" width="31.5703125" style="3" customWidth="1"/>
    <col min="2565" max="2565" width="11.7109375" style="3" customWidth="1"/>
    <col min="2566" max="2816" width="9.140625" style="3"/>
    <col min="2817" max="2817" width="9.5703125" style="3" customWidth="1"/>
    <col min="2818" max="2818" width="26.28515625" style="3" customWidth="1"/>
    <col min="2819" max="2819" width="55" style="3" customWidth="1"/>
    <col min="2820" max="2820" width="31.5703125" style="3" customWidth="1"/>
    <col min="2821" max="2821" width="11.7109375" style="3" customWidth="1"/>
    <col min="2822" max="3072" width="9.140625" style="3"/>
    <col min="3073" max="3073" width="9.5703125" style="3" customWidth="1"/>
    <col min="3074" max="3074" width="26.28515625" style="3" customWidth="1"/>
    <col min="3075" max="3075" width="55" style="3" customWidth="1"/>
    <col min="3076" max="3076" width="31.5703125" style="3" customWidth="1"/>
    <col min="3077" max="3077" width="11.7109375" style="3" customWidth="1"/>
    <col min="3078" max="3328" width="9.140625" style="3"/>
    <col min="3329" max="3329" width="9.5703125" style="3" customWidth="1"/>
    <col min="3330" max="3330" width="26.28515625" style="3" customWidth="1"/>
    <col min="3331" max="3331" width="55" style="3" customWidth="1"/>
    <col min="3332" max="3332" width="31.5703125" style="3" customWidth="1"/>
    <col min="3333" max="3333" width="11.7109375" style="3" customWidth="1"/>
    <col min="3334" max="3584" width="9.140625" style="3"/>
    <col min="3585" max="3585" width="9.5703125" style="3" customWidth="1"/>
    <col min="3586" max="3586" width="26.28515625" style="3" customWidth="1"/>
    <col min="3587" max="3587" width="55" style="3" customWidth="1"/>
    <col min="3588" max="3588" width="31.5703125" style="3" customWidth="1"/>
    <col min="3589" max="3589" width="11.7109375" style="3" customWidth="1"/>
    <col min="3590" max="3840" width="9.140625" style="3"/>
    <col min="3841" max="3841" width="9.5703125" style="3" customWidth="1"/>
    <col min="3842" max="3842" width="26.28515625" style="3" customWidth="1"/>
    <col min="3843" max="3843" width="55" style="3" customWidth="1"/>
    <col min="3844" max="3844" width="31.5703125" style="3" customWidth="1"/>
    <col min="3845" max="3845" width="11.7109375" style="3" customWidth="1"/>
    <col min="3846" max="4096" width="9.140625" style="3"/>
    <col min="4097" max="4097" width="9.5703125" style="3" customWidth="1"/>
    <col min="4098" max="4098" width="26.28515625" style="3" customWidth="1"/>
    <col min="4099" max="4099" width="55" style="3" customWidth="1"/>
    <col min="4100" max="4100" width="31.5703125" style="3" customWidth="1"/>
    <col min="4101" max="4101" width="11.7109375" style="3" customWidth="1"/>
    <col min="4102" max="4352" width="9.140625" style="3"/>
    <col min="4353" max="4353" width="9.5703125" style="3" customWidth="1"/>
    <col min="4354" max="4354" width="26.28515625" style="3" customWidth="1"/>
    <col min="4355" max="4355" width="55" style="3" customWidth="1"/>
    <col min="4356" max="4356" width="31.5703125" style="3" customWidth="1"/>
    <col min="4357" max="4357" width="11.7109375" style="3" customWidth="1"/>
    <col min="4358" max="4608" width="9.140625" style="3"/>
    <col min="4609" max="4609" width="9.5703125" style="3" customWidth="1"/>
    <col min="4610" max="4610" width="26.28515625" style="3" customWidth="1"/>
    <col min="4611" max="4611" width="55" style="3" customWidth="1"/>
    <col min="4612" max="4612" width="31.5703125" style="3" customWidth="1"/>
    <col min="4613" max="4613" width="11.7109375" style="3" customWidth="1"/>
    <col min="4614" max="4864" width="9.140625" style="3"/>
    <col min="4865" max="4865" width="9.5703125" style="3" customWidth="1"/>
    <col min="4866" max="4866" width="26.28515625" style="3" customWidth="1"/>
    <col min="4867" max="4867" width="55" style="3" customWidth="1"/>
    <col min="4868" max="4868" width="31.5703125" style="3" customWidth="1"/>
    <col min="4869" max="4869" width="11.7109375" style="3" customWidth="1"/>
    <col min="4870" max="5120" width="9.140625" style="3"/>
    <col min="5121" max="5121" width="9.5703125" style="3" customWidth="1"/>
    <col min="5122" max="5122" width="26.28515625" style="3" customWidth="1"/>
    <col min="5123" max="5123" width="55" style="3" customWidth="1"/>
    <col min="5124" max="5124" width="31.5703125" style="3" customWidth="1"/>
    <col min="5125" max="5125" width="11.7109375" style="3" customWidth="1"/>
    <col min="5126" max="5376" width="9.140625" style="3"/>
    <col min="5377" max="5377" width="9.5703125" style="3" customWidth="1"/>
    <col min="5378" max="5378" width="26.28515625" style="3" customWidth="1"/>
    <col min="5379" max="5379" width="55" style="3" customWidth="1"/>
    <col min="5380" max="5380" width="31.5703125" style="3" customWidth="1"/>
    <col min="5381" max="5381" width="11.7109375" style="3" customWidth="1"/>
    <col min="5382" max="5632" width="9.140625" style="3"/>
    <col min="5633" max="5633" width="9.5703125" style="3" customWidth="1"/>
    <col min="5634" max="5634" width="26.28515625" style="3" customWidth="1"/>
    <col min="5635" max="5635" width="55" style="3" customWidth="1"/>
    <col min="5636" max="5636" width="31.5703125" style="3" customWidth="1"/>
    <col min="5637" max="5637" width="11.7109375" style="3" customWidth="1"/>
    <col min="5638" max="5888" width="9.140625" style="3"/>
    <col min="5889" max="5889" width="9.5703125" style="3" customWidth="1"/>
    <col min="5890" max="5890" width="26.28515625" style="3" customWidth="1"/>
    <col min="5891" max="5891" width="55" style="3" customWidth="1"/>
    <col min="5892" max="5892" width="31.5703125" style="3" customWidth="1"/>
    <col min="5893" max="5893" width="11.7109375" style="3" customWidth="1"/>
    <col min="5894" max="6144" width="9.140625" style="3"/>
    <col min="6145" max="6145" width="9.5703125" style="3" customWidth="1"/>
    <col min="6146" max="6146" width="26.28515625" style="3" customWidth="1"/>
    <col min="6147" max="6147" width="55" style="3" customWidth="1"/>
    <col min="6148" max="6148" width="31.5703125" style="3" customWidth="1"/>
    <col min="6149" max="6149" width="11.7109375" style="3" customWidth="1"/>
    <col min="6150" max="6400" width="9.140625" style="3"/>
    <col min="6401" max="6401" width="9.5703125" style="3" customWidth="1"/>
    <col min="6402" max="6402" width="26.28515625" style="3" customWidth="1"/>
    <col min="6403" max="6403" width="55" style="3" customWidth="1"/>
    <col min="6404" max="6404" width="31.5703125" style="3" customWidth="1"/>
    <col min="6405" max="6405" width="11.7109375" style="3" customWidth="1"/>
    <col min="6406" max="6656" width="9.140625" style="3"/>
    <col min="6657" max="6657" width="9.5703125" style="3" customWidth="1"/>
    <col min="6658" max="6658" width="26.28515625" style="3" customWidth="1"/>
    <col min="6659" max="6659" width="55" style="3" customWidth="1"/>
    <col min="6660" max="6660" width="31.5703125" style="3" customWidth="1"/>
    <col min="6661" max="6661" width="11.7109375" style="3" customWidth="1"/>
    <col min="6662" max="6912" width="9.140625" style="3"/>
    <col min="6913" max="6913" width="9.5703125" style="3" customWidth="1"/>
    <col min="6914" max="6914" width="26.28515625" style="3" customWidth="1"/>
    <col min="6915" max="6915" width="55" style="3" customWidth="1"/>
    <col min="6916" max="6916" width="31.5703125" style="3" customWidth="1"/>
    <col min="6917" max="6917" width="11.7109375" style="3" customWidth="1"/>
    <col min="6918" max="7168" width="9.140625" style="3"/>
    <col min="7169" max="7169" width="9.5703125" style="3" customWidth="1"/>
    <col min="7170" max="7170" width="26.28515625" style="3" customWidth="1"/>
    <col min="7171" max="7171" width="55" style="3" customWidth="1"/>
    <col min="7172" max="7172" width="31.5703125" style="3" customWidth="1"/>
    <col min="7173" max="7173" width="11.7109375" style="3" customWidth="1"/>
    <col min="7174" max="7424" width="9.140625" style="3"/>
    <col min="7425" max="7425" width="9.5703125" style="3" customWidth="1"/>
    <col min="7426" max="7426" width="26.28515625" style="3" customWidth="1"/>
    <col min="7427" max="7427" width="55" style="3" customWidth="1"/>
    <col min="7428" max="7428" width="31.5703125" style="3" customWidth="1"/>
    <col min="7429" max="7429" width="11.7109375" style="3" customWidth="1"/>
    <col min="7430" max="7680" width="9.140625" style="3"/>
    <col min="7681" max="7681" width="9.5703125" style="3" customWidth="1"/>
    <col min="7682" max="7682" width="26.28515625" style="3" customWidth="1"/>
    <col min="7683" max="7683" width="55" style="3" customWidth="1"/>
    <col min="7684" max="7684" width="31.5703125" style="3" customWidth="1"/>
    <col min="7685" max="7685" width="11.7109375" style="3" customWidth="1"/>
    <col min="7686" max="7936" width="9.140625" style="3"/>
    <col min="7937" max="7937" width="9.5703125" style="3" customWidth="1"/>
    <col min="7938" max="7938" width="26.28515625" style="3" customWidth="1"/>
    <col min="7939" max="7939" width="55" style="3" customWidth="1"/>
    <col min="7940" max="7940" width="31.5703125" style="3" customWidth="1"/>
    <col min="7941" max="7941" width="11.7109375" style="3" customWidth="1"/>
    <col min="7942" max="8192" width="9.140625" style="3"/>
    <col min="8193" max="8193" width="9.5703125" style="3" customWidth="1"/>
    <col min="8194" max="8194" width="26.28515625" style="3" customWidth="1"/>
    <col min="8195" max="8195" width="55" style="3" customWidth="1"/>
    <col min="8196" max="8196" width="31.5703125" style="3" customWidth="1"/>
    <col min="8197" max="8197" width="11.7109375" style="3" customWidth="1"/>
    <col min="8198" max="8448" width="9.140625" style="3"/>
    <col min="8449" max="8449" width="9.5703125" style="3" customWidth="1"/>
    <col min="8450" max="8450" width="26.28515625" style="3" customWidth="1"/>
    <col min="8451" max="8451" width="55" style="3" customWidth="1"/>
    <col min="8452" max="8452" width="31.5703125" style="3" customWidth="1"/>
    <col min="8453" max="8453" width="11.7109375" style="3" customWidth="1"/>
    <col min="8454" max="8704" width="9.140625" style="3"/>
    <col min="8705" max="8705" width="9.5703125" style="3" customWidth="1"/>
    <col min="8706" max="8706" width="26.28515625" style="3" customWidth="1"/>
    <col min="8707" max="8707" width="55" style="3" customWidth="1"/>
    <col min="8708" max="8708" width="31.5703125" style="3" customWidth="1"/>
    <col min="8709" max="8709" width="11.7109375" style="3" customWidth="1"/>
    <col min="8710" max="8960" width="9.140625" style="3"/>
    <col min="8961" max="8961" width="9.5703125" style="3" customWidth="1"/>
    <col min="8962" max="8962" width="26.28515625" style="3" customWidth="1"/>
    <col min="8963" max="8963" width="55" style="3" customWidth="1"/>
    <col min="8964" max="8964" width="31.5703125" style="3" customWidth="1"/>
    <col min="8965" max="8965" width="11.7109375" style="3" customWidth="1"/>
    <col min="8966" max="9216" width="9.140625" style="3"/>
    <col min="9217" max="9217" width="9.5703125" style="3" customWidth="1"/>
    <col min="9218" max="9218" width="26.28515625" style="3" customWidth="1"/>
    <col min="9219" max="9219" width="55" style="3" customWidth="1"/>
    <col min="9220" max="9220" width="31.5703125" style="3" customWidth="1"/>
    <col min="9221" max="9221" width="11.7109375" style="3" customWidth="1"/>
    <col min="9222" max="9472" width="9.140625" style="3"/>
    <col min="9473" max="9473" width="9.5703125" style="3" customWidth="1"/>
    <col min="9474" max="9474" width="26.28515625" style="3" customWidth="1"/>
    <col min="9475" max="9475" width="55" style="3" customWidth="1"/>
    <col min="9476" max="9476" width="31.5703125" style="3" customWidth="1"/>
    <col min="9477" max="9477" width="11.7109375" style="3" customWidth="1"/>
    <col min="9478" max="9728" width="9.140625" style="3"/>
    <col min="9729" max="9729" width="9.5703125" style="3" customWidth="1"/>
    <col min="9730" max="9730" width="26.28515625" style="3" customWidth="1"/>
    <col min="9731" max="9731" width="55" style="3" customWidth="1"/>
    <col min="9732" max="9732" width="31.5703125" style="3" customWidth="1"/>
    <col min="9733" max="9733" width="11.7109375" style="3" customWidth="1"/>
    <col min="9734" max="9984" width="9.140625" style="3"/>
    <col min="9985" max="9985" width="9.5703125" style="3" customWidth="1"/>
    <col min="9986" max="9986" width="26.28515625" style="3" customWidth="1"/>
    <col min="9987" max="9987" width="55" style="3" customWidth="1"/>
    <col min="9988" max="9988" width="31.5703125" style="3" customWidth="1"/>
    <col min="9989" max="9989" width="11.7109375" style="3" customWidth="1"/>
    <col min="9990" max="10240" width="9.140625" style="3"/>
    <col min="10241" max="10241" width="9.5703125" style="3" customWidth="1"/>
    <col min="10242" max="10242" width="26.28515625" style="3" customWidth="1"/>
    <col min="10243" max="10243" width="55" style="3" customWidth="1"/>
    <col min="10244" max="10244" width="31.5703125" style="3" customWidth="1"/>
    <col min="10245" max="10245" width="11.7109375" style="3" customWidth="1"/>
    <col min="10246" max="10496" width="9.140625" style="3"/>
    <col min="10497" max="10497" width="9.5703125" style="3" customWidth="1"/>
    <col min="10498" max="10498" width="26.28515625" style="3" customWidth="1"/>
    <col min="10499" max="10499" width="55" style="3" customWidth="1"/>
    <col min="10500" max="10500" width="31.5703125" style="3" customWidth="1"/>
    <col min="10501" max="10501" width="11.7109375" style="3" customWidth="1"/>
    <col min="10502" max="10752" width="9.140625" style="3"/>
    <col min="10753" max="10753" width="9.5703125" style="3" customWidth="1"/>
    <col min="10754" max="10754" width="26.28515625" style="3" customWidth="1"/>
    <col min="10755" max="10755" width="55" style="3" customWidth="1"/>
    <col min="10756" max="10756" width="31.5703125" style="3" customWidth="1"/>
    <col min="10757" max="10757" width="11.7109375" style="3" customWidth="1"/>
    <col min="10758" max="11008" width="9.140625" style="3"/>
    <col min="11009" max="11009" width="9.5703125" style="3" customWidth="1"/>
    <col min="11010" max="11010" width="26.28515625" style="3" customWidth="1"/>
    <col min="11011" max="11011" width="55" style="3" customWidth="1"/>
    <col min="11012" max="11012" width="31.5703125" style="3" customWidth="1"/>
    <col min="11013" max="11013" width="11.7109375" style="3" customWidth="1"/>
    <col min="11014" max="11264" width="9.140625" style="3"/>
    <col min="11265" max="11265" width="9.5703125" style="3" customWidth="1"/>
    <col min="11266" max="11266" width="26.28515625" style="3" customWidth="1"/>
    <col min="11267" max="11267" width="55" style="3" customWidth="1"/>
    <col min="11268" max="11268" width="31.5703125" style="3" customWidth="1"/>
    <col min="11269" max="11269" width="11.7109375" style="3" customWidth="1"/>
    <col min="11270" max="11520" width="9.140625" style="3"/>
    <col min="11521" max="11521" width="9.5703125" style="3" customWidth="1"/>
    <col min="11522" max="11522" width="26.28515625" style="3" customWidth="1"/>
    <col min="11523" max="11523" width="55" style="3" customWidth="1"/>
    <col min="11524" max="11524" width="31.5703125" style="3" customWidth="1"/>
    <col min="11525" max="11525" width="11.7109375" style="3" customWidth="1"/>
    <col min="11526" max="11776" width="9.140625" style="3"/>
    <col min="11777" max="11777" width="9.5703125" style="3" customWidth="1"/>
    <col min="11778" max="11778" width="26.28515625" style="3" customWidth="1"/>
    <col min="11779" max="11779" width="55" style="3" customWidth="1"/>
    <col min="11780" max="11780" width="31.5703125" style="3" customWidth="1"/>
    <col min="11781" max="11781" width="11.7109375" style="3" customWidth="1"/>
    <col min="11782" max="12032" width="9.140625" style="3"/>
    <col min="12033" max="12033" width="9.5703125" style="3" customWidth="1"/>
    <col min="12034" max="12034" width="26.28515625" style="3" customWidth="1"/>
    <col min="12035" max="12035" width="55" style="3" customWidth="1"/>
    <col min="12036" max="12036" width="31.5703125" style="3" customWidth="1"/>
    <col min="12037" max="12037" width="11.7109375" style="3" customWidth="1"/>
    <col min="12038" max="12288" width="9.140625" style="3"/>
    <col min="12289" max="12289" width="9.5703125" style="3" customWidth="1"/>
    <col min="12290" max="12290" width="26.28515625" style="3" customWidth="1"/>
    <col min="12291" max="12291" width="55" style="3" customWidth="1"/>
    <col min="12292" max="12292" width="31.5703125" style="3" customWidth="1"/>
    <col min="12293" max="12293" width="11.7109375" style="3" customWidth="1"/>
    <col min="12294" max="12544" width="9.140625" style="3"/>
    <col min="12545" max="12545" width="9.5703125" style="3" customWidth="1"/>
    <col min="12546" max="12546" width="26.28515625" style="3" customWidth="1"/>
    <col min="12547" max="12547" width="55" style="3" customWidth="1"/>
    <col min="12548" max="12548" width="31.5703125" style="3" customWidth="1"/>
    <col min="12549" max="12549" width="11.7109375" style="3" customWidth="1"/>
    <col min="12550" max="12800" width="9.140625" style="3"/>
    <col min="12801" max="12801" width="9.5703125" style="3" customWidth="1"/>
    <col min="12802" max="12802" width="26.28515625" style="3" customWidth="1"/>
    <col min="12803" max="12803" width="55" style="3" customWidth="1"/>
    <col min="12804" max="12804" width="31.5703125" style="3" customWidth="1"/>
    <col min="12805" max="12805" width="11.7109375" style="3" customWidth="1"/>
    <col min="12806" max="13056" width="9.140625" style="3"/>
    <col min="13057" max="13057" width="9.5703125" style="3" customWidth="1"/>
    <col min="13058" max="13058" width="26.28515625" style="3" customWidth="1"/>
    <col min="13059" max="13059" width="55" style="3" customWidth="1"/>
    <col min="13060" max="13060" width="31.5703125" style="3" customWidth="1"/>
    <col min="13061" max="13061" width="11.7109375" style="3" customWidth="1"/>
    <col min="13062" max="13312" width="9.140625" style="3"/>
    <col min="13313" max="13313" width="9.5703125" style="3" customWidth="1"/>
    <col min="13314" max="13314" width="26.28515625" style="3" customWidth="1"/>
    <col min="13315" max="13315" width="55" style="3" customWidth="1"/>
    <col min="13316" max="13316" width="31.5703125" style="3" customWidth="1"/>
    <col min="13317" max="13317" width="11.7109375" style="3" customWidth="1"/>
    <col min="13318" max="13568" width="9.140625" style="3"/>
    <col min="13569" max="13569" width="9.5703125" style="3" customWidth="1"/>
    <col min="13570" max="13570" width="26.28515625" style="3" customWidth="1"/>
    <col min="13571" max="13571" width="55" style="3" customWidth="1"/>
    <col min="13572" max="13572" width="31.5703125" style="3" customWidth="1"/>
    <col min="13573" max="13573" width="11.7109375" style="3" customWidth="1"/>
    <col min="13574" max="13824" width="9.140625" style="3"/>
    <col min="13825" max="13825" width="9.5703125" style="3" customWidth="1"/>
    <col min="13826" max="13826" width="26.28515625" style="3" customWidth="1"/>
    <col min="13827" max="13827" width="55" style="3" customWidth="1"/>
    <col min="13828" max="13828" width="31.5703125" style="3" customWidth="1"/>
    <col min="13829" max="13829" width="11.7109375" style="3" customWidth="1"/>
    <col min="13830" max="14080" width="9.140625" style="3"/>
    <col min="14081" max="14081" width="9.5703125" style="3" customWidth="1"/>
    <col min="14082" max="14082" width="26.28515625" style="3" customWidth="1"/>
    <col min="14083" max="14083" width="55" style="3" customWidth="1"/>
    <col min="14084" max="14084" width="31.5703125" style="3" customWidth="1"/>
    <col min="14085" max="14085" width="11.7109375" style="3" customWidth="1"/>
    <col min="14086" max="14336" width="9.140625" style="3"/>
    <col min="14337" max="14337" width="9.5703125" style="3" customWidth="1"/>
    <col min="14338" max="14338" width="26.28515625" style="3" customWidth="1"/>
    <col min="14339" max="14339" width="55" style="3" customWidth="1"/>
    <col min="14340" max="14340" width="31.5703125" style="3" customWidth="1"/>
    <col min="14341" max="14341" width="11.7109375" style="3" customWidth="1"/>
    <col min="14342" max="14592" width="9.140625" style="3"/>
    <col min="14593" max="14593" width="9.5703125" style="3" customWidth="1"/>
    <col min="14594" max="14594" width="26.28515625" style="3" customWidth="1"/>
    <col min="14595" max="14595" width="55" style="3" customWidth="1"/>
    <col min="14596" max="14596" width="31.5703125" style="3" customWidth="1"/>
    <col min="14597" max="14597" width="11.7109375" style="3" customWidth="1"/>
    <col min="14598" max="14848" width="9.140625" style="3"/>
    <col min="14849" max="14849" width="9.5703125" style="3" customWidth="1"/>
    <col min="14850" max="14850" width="26.28515625" style="3" customWidth="1"/>
    <col min="14851" max="14851" width="55" style="3" customWidth="1"/>
    <col min="14852" max="14852" width="31.5703125" style="3" customWidth="1"/>
    <col min="14853" max="14853" width="11.7109375" style="3" customWidth="1"/>
    <col min="14854" max="15104" width="9.140625" style="3"/>
    <col min="15105" max="15105" width="9.5703125" style="3" customWidth="1"/>
    <col min="15106" max="15106" width="26.28515625" style="3" customWidth="1"/>
    <col min="15107" max="15107" width="55" style="3" customWidth="1"/>
    <col min="15108" max="15108" width="31.5703125" style="3" customWidth="1"/>
    <col min="15109" max="15109" width="11.7109375" style="3" customWidth="1"/>
    <col min="15110" max="15360" width="9.140625" style="3"/>
    <col min="15361" max="15361" width="9.5703125" style="3" customWidth="1"/>
    <col min="15362" max="15362" width="26.28515625" style="3" customWidth="1"/>
    <col min="15363" max="15363" width="55" style="3" customWidth="1"/>
    <col min="15364" max="15364" width="31.5703125" style="3" customWidth="1"/>
    <col min="15365" max="15365" width="11.7109375" style="3" customWidth="1"/>
    <col min="15366" max="15616" width="9.140625" style="3"/>
    <col min="15617" max="15617" width="9.5703125" style="3" customWidth="1"/>
    <col min="15618" max="15618" width="26.28515625" style="3" customWidth="1"/>
    <col min="15619" max="15619" width="55" style="3" customWidth="1"/>
    <col min="15620" max="15620" width="31.5703125" style="3" customWidth="1"/>
    <col min="15621" max="15621" width="11.7109375" style="3" customWidth="1"/>
    <col min="15622" max="15872" width="9.140625" style="3"/>
    <col min="15873" max="15873" width="9.5703125" style="3" customWidth="1"/>
    <col min="15874" max="15874" width="26.28515625" style="3" customWidth="1"/>
    <col min="15875" max="15875" width="55" style="3" customWidth="1"/>
    <col min="15876" max="15876" width="31.5703125" style="3" customWidth="1"/>
    <col min="15877" max="15877" width="11.7109375" style="3" customWidth="1"/>
    <col min="15878" max="16128" width="9.140625" style="3"/>
    <col min="16129" max="16129" width="9.5703125" style="3" customWidth="1"/>
    <col min="16130" max="16130" width="26.28515625" style="3" customWidth="1"/>
    <col min="16131" max="16131" width="55" style="3" customWidth="1"/>
    <col min="16132" max="16132" width="31.5703125" style="3" customWidth="1"/>
    <col min="16133" max="16133" width="11.7109375" style="3" customWidth="1"/>
    <col min="16134" max="16384" width="9.140625" style="3"/>
  </cols>
  <sheetData>
    <row r="1" spans="1:7" ht="15" x14ac:dyDescent="0.25">
      <c r="A1" s="129"/>
      <c r="B1" s="214" t="s">
        <v>335</v>
      </c>
      <c r="C1" s="214"/>
      <c r="D1" s="214"/>
      <c r="E1" s="214"/>
      <c r="F1" s="130"/>
      <c r="G1" s="130"/>
    </row>
    <row r="2" spans="1:7" ht="47.25" customHeight="1" x14ac:dyDescent="0.25">
      <c r="A2" s="129"/>
      <c r="B2" s="6"/>
      <c r="C2" s="5"/>
      <c r="D2" s="215" t="s">
        <v>364</v>
      </c>
      <c r="E2" s="215"/>
      <c r="F2" s="130"/>
      <c r="G2" s="130"/>
    </row>
    <row r="4" spans="1:7" ht="52.5" customHeight="1" x14ac:dyDescent="0.25">
      <c r="A4" s="216" t="s">
        <v>367</v>
      </c>
      <c r="B4" s="216"/>
      <c r="C4" s="216"/>
      <c r="D4" s="216"/>
      <c r="E4" s="216"/>
    </row>
    <row r="5" spans="1:7" x14ac:dyDescent="0.2">
      <c r="E5" s="129"/>
    </row>
    <row r="6" spans="1:7" s="133" customFormat="1" ht="63.75" customHeight="1" x14ac:dyDescent="0.25">
      <c r="A6" s="131" t="s">
        <v>336</v>
      </c>
      <c r="B6" s="132" t="s">
        <v>337</v>
      </c>
      <c r="C6" s="29" t="s">
        <v>338</v>
      </c>
      <c r="D6" s="217"/>
      <c r="E6" s="218"/>
    </row>
    <row r="7" spans="1:7" ht="25.5" customHeight="1" x14ac:dyDescent="0.3">
      <c r="A7" s="219">
        <v>955</v>
      </c>
      <c r="B7" s="222" t="s">
        <v>339</v>
      </c>
      <c r="C7" s="21" t="s">
        <v>338</v>
      </c>
      <c r="D7" s="225" t="s">
        <v>89</v>
      </c>
      <c r="E7" s="225"/>
    </row>
    <row r="8" spans="1:7" ht="33" customHeight="1" x14ac:dyDescent="0.3">
      <c r="A8" s="220"/>
      <c r="B8" s="223"/>
      <c r="C8" s="21" t="s">
        <v>90</v>
      </c>
      <c r="D8" s="225" t="s">
        <v>91</v>
      </c>
      <c r="E8" s="225"/>
    </row>
    <row r="9" spans="1:7" ht="45" x14ac:dyDescent="0.25">
      <c r="A9" s="220"/>
      <c r="B9" s="223"/>
      <c r="C9" s="22" t="s">
        <v>92</v>
      </c>
      <c r="D9" s="213" t="s">
        <v>93</v>
      </c>
      <c r="E9" s="213"/>
    </row>
    <row r="10" spans="1:7" ht="55.5" customHeight="1" x14ac:dyDescent="0.25">
      <c r="A10" s="220"/>
      <c r="B10" s="223"/>
      <c r="C10" s="22" t="s">
        <v>94</v>
      </c>
      <c r="D10" s="213" t="s">
        <v>95</v>
      </c>
      <c r="E10" s="213"/>
    </row>
    <row r="11" spans="1:7" ht="48" customHeight="1" x14ac:dyDescent="0.25">
      <c r="A11" s="220"/>
      <c r="B11" s="223"/>
      <c r="C11" s="22" t="s">
        <v>96</v>
      </c>
      <c r="D11" s="213" t="s">
        <v>340</v>
      </c>
      <c r="E11" s="213"/>
    </row>
    <row r="12" spans="1:7" ht="45" customHeight="1" x14ac:dyDescent="0.25">
      <c r="A12" s="220"/>
      <c r="B12" s="223"/>
      <c r="C12" s="22" t="s">
        <v>98</v>
      </c>
      <c r="D12" s="213" t="s">
        <v>99</v>
      </c>
      <c r="E12" s="213"/>
    </row>
    <row r="13" spans="1:7" ht="48" customHeight="1" x14ac:dyDescent="0.25">
      <c r="A13" s="220"/>
      <c r="B13" s="223"/>
      <c r="C13" s="22" t="s">
        <v>112</v>
      </c>
      <c r="D13" s="213" t="s">
        <v>113</v>
      </c>
      <c r="E13" s="213"/>
    </row>
    <row r="14" spans="1:7" ht="24.75" customHeight="1" x14ac:dyDescent="0.25">
      <c r="A14" s="220"/>
      <c r="B14" s="223"/>
      <c r="C14" s="22" t="s">
        <v>341</v>
      </c>
      <c r="D14" s="213" t="s">
        <v>115</v>
      </c>
      <c r="E14" s="213"/>
    </row>
    <row r="15" spans="1:7" ht="26.25" customHeight="1" x14ac:dyDescent="0.25">
      <c r="A15" s="220"/>
      <c r="B15" s="223"/>
      <c r="C15" s="22" t="s">
        <v>342</v>
      </c>
      <c r="D15" s="213" t="s">
        <v>117</v>
      </c>
      <c r="E15" s="213"/>
    </row>
    <row r="16" spans="1:7" ht="45" x14ac:dyDescent="0.25">
      <c r="A16" s="220"/>
      <c r="B16" s="223"/>
      <c r="C16" s="22" t="s">
        <v>343</v>
      </c>
      <c r="D16" s="213" t="s">
        <v>121</v>
      </c>
      <c r="E16" s="213"/>
    </row>
    <row r="17" spans="1:5" ht="21.75" customHeight="1" x14ac:dyDescent="0.25">
      <c r="A17" s="220"/>
      <c r="B17" s="223"/>
      <c r="C17" s="22" t="s">
        <v>344</v>
      </c>
      <c r="D17" s="213" t="s">
        <v>127</v>
      </c>
      <c r="E17" s="213"/>
    </row>
    <row r="18" spans="1:5" ht="38.25" customHeight="1" x14ac:dyDescent="0.25">
      <c r="A18" s="220"/>
      <c r="B18" s="223"/>
      <c r="C18" s="22" t="s">
        <v>345</v>
      </c>
      <c r="D18" s="213" t="s">
        <v>127</v>
      </c>
      <c r="E18" s="213"/>
    </row>
    <row r="19" spans="1:5" ht="30" x14ac:dyDescent="0.25">
      <c r="A19" s="221"/>
      <c r="B19" s="224"/>
      <c r="C19" s="22" t="s">
        <v>130</v>
      </c>
      <c r="D19" s="211" t="s">
        <v>131</v>
      </c>
      <c r="E19" s="212"/>
    </row>
    <row r="21" spans="1:5" x14ac:dyDescent="0.2">
      <c r="C21" s="134"/>
    </row>
    <row r="22" spans="1:5" x14ac:dyDescent="0.2">
      <c r="C22" s="134"/>
    </row>
    <row r="24" spans="1:5" x14ac:dyDescent="0.2">
      <c r="C24" s="23"/>
    </row>
    <row r="25" spans="1:5" x14ac:dyDescent="0.2">
      <c r="C25" s="23"/>
    </row>
    <row r="47" spans="3:6" x14ac:dyDescent="0.2">
      <c r="C47" s="126"/>
      <c r="D47" s="126"/>
      <c r="E47" s="126"/>
      <c r="F47" s="126"/>
    </row>
    <row r="48" spans="3:6" x14ac:dyDescent="0.2">
      <c r="C48" s="126"/>
      <c r="D48" s="126"/>
      <c r="E48" s="126"/>
      <c r="F48" s="126"/>
    </row>
    <row r="49" spans="3:6" x14ac:dyDescent="0.2">
      <c r="C49" s="126"/>
      <c r="D49" s="126"/>
      <c r="E49" s="126"/>
      <c r="F49" s="126"/>
    </row>
    <row r="50" spans="3:6" x14ac:dyDescent="0.2">
      <c r="C50" s="126"/>
      <c r="D50" s="126"/>
      <c r="E50" s="126"/>
      <c r="F50" s="126"/>
    </row>
    <row r="51" spans="3:6" x14ac:dyDescent="0.2">
      <c r="C51" s="126"/>
      <c r="D51" s="126"/>
      <c r="E51" s="126"/>
      <c r="F51" s="126"/>
    </row>
    <row r="52" spans="3:6" x14ac:dyDescent="0.2">
      <c r="C52" s="126"/>
      <c r="D52" s="126"/>
      <c r="E52" s="126"/>
      <c r="F52" s="126"/>
    </row>
    <row r="53" spans="3:6" x14ac:dyDescent="0.2">
      <c r="C53" s="126"/>
      <c r="D53" s="126"/>
      <c r="E53" s="126"/>
      <c r="F53" s="126"/>
    </row>
    <row r="54" spans="3:6" x14ac:dyDescent="0.2">
      <c r="C54" s="126"/>
      <c r="D54" s="126"/>
      <c r="E54" s="126"/>
      <c r="F54" s="126"/>
    </row>
    <row r="55" spans="3:6" x14ac:dyDescent="0.2">
      <c r="C55" s="135"/>
      <c r="D55" s="126"/>
      <c r="E55" s="126"/>
      <c r="F55" s="126"/>
    </row>
    <row r="56" spans="3:6" x14ac:dyDescent="0.2">
      <c r="C56" s="126"/>
      <c r="D56" s="126"/>
      <c r="E56" s="126"/>
      <c r="F56" s="126"/>
    </row>
    <row r="57" spans="3:6" x14ac:dyDescent="0.2">
      <c r="C57" s="126"/>
      <c r="D57" s="126"/>
      <c r="E57" s="126"/>
      <c r="F57" s="126"/>
    </row>
    <row r="58" spans="3:6" x14ac:dyDescent="0.2">
      <c r="C58" s="126"/>
      <c r="D58" s="126"/>
      <c r="E58" s="136"/>
      <c r="F58" s="126"/>
    </row>
    <row r="59" spans="3:6" x14ac:dyDescent="0.2">
      <c r="C59" s="137"/>
      <c r="D59" s="137"/>
      <c r="E59" s="137"/>
      <c r="F59" s="126"/>
    </row>
    <row r="60" spans="3:6" x14ac:dyDescent="0.2">
      <c r="C60" s="138"/>
      <c r="D60" s="139"/>
      <c r="E60" s="139"/>
      <c r="F60" s="126"/>
    </row>
    <row r="61" spans="3:6" x14ac:dyDescent="0.2">
      <c r="C61" s="138"/>
      <c r="D61" s="139"/>
      <c r="E61" s="137"/>
      <c r="F61" s="126"/>
    </row>
    <row r="62" spans="3:6" x14ac:dyDescent="0.2">
      <c r="C62" s="140"/>
      <c r="D62" s="141"/>
      <c r="E62" s="137"/>
      <c r="F62" s="126"/>
    </row>
    <row r="63" spans="3:6" x14ac:dyDescent="0.2">
      <c r="C63" s="140"/>
      <c r="D63" s="141"/>
      <c r="E63" s="137"/>
      <c r="F63" s="126"/>
    </row>
    <row r="64" spans="3:6" x14ac:dyDescent="0.2">
      <c r="C64" s="140"/>
      <c r="D64" s="141"/>
      <c r="E64" s="137"/>
      <c r="F64" s="126"/>
    </row>
    <row r="65" spans="3:6" x14ac:dyDescent="0.2">
      <c r="C65" s="138"/>
      <c r="D65" s="137"/>
      <c r="E65" s="137"/>
      <c r="F65" s="126"/>
    </row>
    <row r="66" spans="3:6" x14ac:dyDescent="0.2">
      <c r="C66" s="140"/>
      <c r="D66" s="137"/>
      <c r="E66" s="142"/>
      <c r="F66" s="126"/>
    </row>
    <row r="67" spans="3:6" x14ac:dyDescent="0.2">
      <c r="C67" s="140"/>
      <c r="D67" s="137"/>
      <c r="E67" s="142"/>
      <c r="F67" s="126"/>
    </row>
    <row r="68" spans="3:6" x14ac:dyDescent="0.2">
      <c r="C68" s="140"/>
      <c r="D68" s="137"/>
      <c r="E68" s="137"/>
      <c r="F68" s="126"/>
    </row>
    <row r="69" spans="3:6" x14ac:dyDescent="0.2">
      <c r="C69" s="140"/>
      <c r="D69" s="137"/>
      <c r="E69" s="137"/>
      <c r="F69" s="126"/>
    </row>
    <row r="70" spans="3:6" x14ac:dyDescent="0.2">
      <c r="C70" s="140"/>
      <c r="D70" s="137"/>
      <c r="E70" s="137"/>
      <c r="F70" s="126"/>
    </row>
  </sheetData>
  <mergeCells count="19">
    <mergeCell ref="B1:E1"/>
    <mergeCell ref="D2:E2"/>
    <mergeCell ref="A4:E4"/>
    <mergeCell ref="D6:E6"/>
    <mergeCell ref="A7:A19"/>
    <mergeCell ref="B7:B19"/>
    <mergeCell ref="D7:E7"/>
    <mergeCell ref="D8:E8"/>
    <mergeCell ref="D9:E9"/>
    <mergeCell ref="D10:E10"/>
    <mergeCell ref="D17:E17"/>
    <mergeCell ref="D18:E18"/>
    <mergeCell ref="D19:E19"/>
    <mergeCell ref="D11:E11"/>
    <mergeCell ref="D12:E12"/>
    <mergeCell ref="D13:E13"/>
    <mergeCell ref="D14:E14"/>
    <mergeCell ref="D15:E15"/>
    <mergeCell ref="D16:E16"/>
  </mergeCells>
  <pageMargins left="0.78740157480314965" right="0.39370078740157483" top="0.59055118110236227" bottom="0.98425196850393704" header="0.51181102362204722" footer="0.51181102362204722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workbookViewId="0">
      <selection activeCell="F10" sqref="F10"/>
    </sheetView>
  </sheetViews>
  <sheetFormatPr defaultRowHeight="12.75" x14ac:dyDescent="0.2"/>
  <cols>
    <col min="1" max="1" width="43.5703125" style="143" customWidth="1"/>
    <col min="2" max="2" width="20.28515625" style="143" customWidth="1"/>
    <col min="3" max="3" width="16" style="143" customWidth="1"/>
    <col min="4" max="4" width="16.5703125" style="143" customWidth="1"/>
    <col min="5" max="5" width="20.42578125" style="143" customWidth="1"/>
    <col min="6" max="6" width="16.42578125" style="143" customWidth="1"/>
    <col min="7" max="7" width="16.85546875" style="143" customWidth="1"/>
    <col min="8" max="8" width="20.28515625" style="143" customWidth="1"/>
    <col min="9" max="9" width="15.42578125" style="143" customWidth="1"/>
    <col min="10" max="10" width="16.42578125" style="143" customWidth="1"/>
    <col min="11" max="11" width="20.42578125" style="143" customWidth="1"/>
    <col min="12" max="256" width="9.140625" style="143"/>
    <col min="257" max="257" width="43.5703125" style="143" customWidth="1"/>
    <col min="258" max="258" width="20.28515625" style="143" customWidth="1"/>
    <col min="259" max="259" width="16" style="143" customWidth="1"/>
    <col min="260" max="260" width="16.5703125" style="143" customWidth="1"/>
    <col min="261" max="261" width="20.42578125" style="143" customWidth="1"/>
    <col min="262" max="262" width="16.42578125" style="143" customWidth="1"/>
    <col min="263" max="263" width="15" style="143" customWidth="1"/>
    <col min="264" max="264" width="20.28515625" style="143" customWidth="1"/>
    <col min="265" max="265" width="15.42578125" style="143" customWidth="1"/>
    <col min="266" max="266" width="16.42578125" style="143" customWidth="1"/>
    <col min="267" max="267" width="20.42578125" style="143" customWidth="1"/>
    <col min="268" max="512" width="9.140625" style="143"/>
    <col min="513" max="513" width="43.5703125" style="143" customWidth="1"/>
    <col min="514" max="514" width="20.28515625" style="143" customWidth="1"/>
    <col min="515" max="515" width="16" style="143" customWidth="1"/>
    <col min="516" max="516" width="16.5703125" style="143" customWidth="1"/>
    <col min="517" max="517" width="20.42578125" style="143" customWidth="1"/>
    <col min="518" max="518" width="16.42578125" style="143" customWidth="1"/>
    <col min="519" max="519" width="15" style="143" customWidth="1"/>
    <col min="520" max="520" width="20.28515625" style="143" customWidth="1"/>
    <col min="521" max="521" width="15.42578125" style="143" customWidth="1"/>
    <col min="522" max="522" width="16.42578125" style="143" customWidth="1"/>
    <col min="523" max="523" width="20.42578125" style="143" customWidth="1"/>
    <col min="524" max="768" width="9.140625" style="143"/>
    <col min="769" max="769" width="43.5703125" style="143" customWidth="1"/>
    <col min="770" max="770" width="20.28515625" style="143" customWidth="1"/>
    <col min="771" max="771" width="16" style="143" customWidth="1"/>
    <col min="772" max="772" width="16.5703125" style="143" customWidth="1"/>
    <col min="773" max="773" width="20.42578125" style="143" customWidth="1"/>
    <col min="774" max="774" width="16.42578125" style="143" customWidth="1"/>
    <col min="775" max="775" width="15" style="143" customWidth="1"/>
    <col min="776" max="776" width="20.28515625" style="143" customWidth="1"/>
    <col min="777" max="777" width="15.42578125" style="143" customWidth="1"/>
    <col min="778" max="778" width="16.42578125" style="143" customWidth="1"/>
    <col min="779" max="779" width="20.42578125" style="143" customWidth="1"/>
    <col min="780" max="1024" width="9.140625" style="143"/>
    <col min="1025" max="1025" width="43.5703125" style="143" customWidth="1"/>
    <col min="1026" max="1026" width="20.28515625" style="143" customWidth="1"/>
    <col min="1027" max="1027" width="16" style="143" customWidth="1"/>
    <col min="1028" max="1028" width="16.5703125" style="143" customWidth="1"/>
    <col min="1029" max="1029" width="20.42578125" style="143" customWidth="1"/>
    <col min="1030" max="1030" width="16.42578125" style="143" customWidth="1"/>
    <col min="1031" max="1031" width="15" style="143" customWidth="1"/>
    <col min="1032" max="1032" width="20.28515625" style="143" customWidth="1"/>
    <col min="1033" max="1033" width="15.42578125" style="143" customWidth="1"/>
    <col min="1034" max="1034" width="16.42578125" style="143" customWidth="1"/>
    <col min="1035" max="1035" width="20.42578125" style="143" customWidth="1"/>
    <col min="1036" max="1280" width="9.140625" style="143"/>
    <col min="1281" max="1281" width="43.5703125" style="143" customWidth="1"/>
    <col min="1282" max="1282" width="20.28515625" style="143" customWidth="1"/>
    <col min="1283" max="1283" width="16" style="143" customWidth="1"/>
    <col min="1284" max="1284" width="16.5703125" style="143" customWidth="1"/>
    <col min="1285" max="1285" width="20.42578125" style="143" customWidth="1"/>
    <col min="1286" max="1286" width="16.42578125" style="143" customWidth="1"/>
    <col min="1287" max="1287" width="15" style="143" customWidth="1"/>
    <col min="1288" max="1288" width="20.28515625" style="143" customWidth="1"/>
    <col min="1289" max="1289" width="15.42578125" style="143" customWidth="1"/>
    <col min="1290" max="1290" width="16.42578125" style="143" customWidth="1"/>
    <col min="1291" max="1291" width="20.42578125" style="143" customWidth="1"/>
    <col min="1292" max="1536" width="9.140625" style="143"/>
    <col min="1537" max="1537" width="43.5703125" style="143" customWidth="1"/>
    <col min="1538" max="1538" width="20.28515625" style="143" customWidth="1"/>
    <col min="1539" max="1539" width="16" style="143" customWidth="1"/>
    <col min="1540" max="1540" width="16.5703125" style="143" customWidth="1"/>
    <col min="1541" max="1541" width="20.42578125" style="143" customWidth="1"/>
    <col min="1542" max="1542" width="16.42578125" style="143" customWidth="1"/>
    <col min="1543" max="1543" width="15" style="143" customWidth="1"/>
    <col min="1544" max="1544" width="20.28515625" style="143" customWidth="1"/>
    <col min="1545" max="1545" width="15.42578125" style="143" customWidth="1"/>
    <col min="1546" max="1546" width="16.42578125" style="143" customWidth="1"/>
    <col min="1547" max="1547" width="20.42578125" style="143" customWidth="1"/>
    <col min="1548" max="1792" width="9.140625" style="143"/>
    <col min="1793" max="1793" width="43.5703125" style="143" customWidth="1"/>
    <col min="1794" max="1794" width="20.28515625" style="143" customWidth="1"/>
    <col min="1795" max="1795" width="16" style="143" customWidth="1"/>
    <col min="1796" max="1796" width="16.5703125" style="143" customWidth="1"/>
    <col min="1797" max="1797" width="20.42578125" style="143" customWidth="1"/>
    <col min="1798" max="1798" width="16.42578125" style="143" customWidth="1"/>
    <col min="1799" max="1799" width="15" style="143" customWidth="1"/>
    <col min="1800" max="1800" width="20.28515625" style="143" customWidth="1"/>
    <col min="1801" max="1801" width="15.42578125" style="143" customWidth="1"/>
    <col min="1802" max="1802" width="16.42578125" style="143" customWidth="1"/>
    <col min="1803" max="1803" width="20.42578125" style="143" customWidth="1"/>
    <col min="1804" max="2048" width="9.140625" style="143"/>
    <col min="2049" max="2049" width="43.5703125" style="143" customWidth="1"/>
    <col min="2050" max="2050" width="20.28515625" style="143" customWidth="1"/>
    <col min="2051" max="2051" width="16" style="143" customWidth="1"/>
    <col min="2052" max="2052" width="16.5703125" style="143" customWidth="1"/>
    <col min="2053" max="2053" width="20.42578125" style="143" customWidth="1"/>
    <col min="2054" max="2054" width="16.42578125" style="143" customWidth="1"/>
    <col min="2055" max="2055" width="15" style="143" customWidth="1"/>
    <col min="2056" max="2056" width="20.28515625" style="143" customWidth="1"/>
    <col min="2057" max="2057" width="15.42578125" style="143" customWidth="1"/>
    <col min="2058" max="2058" width="16.42578125" style="143" customWidth="1"/>
    <col min="2059" max="2059" width="20.42578125" style="143" customWidth="1"/>
    <col min="2060" max="2304" width="9.140625" style="143"/>
    <col min="2305" max="2305" width="43.5703125" style="143" customWidth="1"/>
    <col min="2306" max="2306" width="20.28515625" style="143" customWidth="1"/>
    <col min="2307" max="2307" width="16" style="143" customWidth="1"/>
    <col min="2308" max="2308" width="16.5703125" style="143" customWidth="1"/>
    <col min="2309" max="2309" width="20.42578125" style="143" customWidth="1"/>
    <col min="2310" max="2310" width="16.42578125" style="143" customWidth="1"/>
    <col min="2311" max="2311" width="15" style="143" customWidth="1"/>
    <col min="2312" max="2312" width="20.28515625" style="143" customWidth="1"/>
    <col min="2313" max="2313" width="15.42578125" style="143" customWidth="1"/>
    <col min="2314" max="2314" width="16.42578125" style="143" customWidth="1"/>
    <col min="2315" max="2315" width="20.42578125" style="143" customWidth="1"/>
    <col min="2316" max="2560" width="9.140625" style="143"/>
    <col min="2561" max="2561" width="43.5703125" style="143" customWidth="1"/>
    <col min="2562" max="2562" width="20.28515625" style="143" customWidth="1"/>
    <col min="2563" max="2563" width="16" style="143" customWidth="1"/>
    <col min="2564" max="2564" width="16.5703125" style="143" customWidth="1"/>
    <col min="2565" max="2565" width="20.42578125" style="143" customWidth="1"/>
    <col min="2566" max="2566" width="16.42578125" style="143" customWidth="1"/>
    <col min="2567" max="2567" width="15" style="143" customWidth="1"/>
    <col min="2568" max="2568" width="20.28515625" style="143" customWidth="1"/>
    <col min="2569" max="2569" width="15.42578125" style="143" customWidth="1"/>
    <col min="2570" max="2570" width="16.42578125" style="143" customWidth="1"/>
    <col min="2571" max="2571" width="20.42578125" style="143" customWidth="1"/>
    <col min="2572" max="2816" width="9.140625" style="143"/>
    <col min="2817" max="2817" width="43.5703125" style="143" customWidth="1"/>
    <col min="2818" max="2818" width="20.28515625" style="143" customWidth="1"/>
    <col min="2819" max="2819" width="16" style="143" customWidth="1"/>
    <col min="2820" max="2820" width="16.5703125" style="143" customWidth="1"/>
    <col min="2821" max="2821" width="20.42578125" style="143" customWidth="1"/>
    <col min="2822" max="2822" width="16.42578125" style="143" customWidth="1"/>
    <col min="2823" max="2823" width="15" style="143" customWidth="1"/>
    <col min="2824" max="2824" width="20.28515625" style="143" customWidth="1"/>
    <col min="2825" max="2825" width="15.42578125" style="143" customWidth="1"/>
    <col min="2826" max="2826" width="16.42578125" style="143" customWidth="1"/>
    <col min="2827" max="2827" width="20.42578125" style="143" customWidth="1"/>
    <col min="2828" max="3072" width="9.140625" style="143"/>
    <col min="3073" max="3073" width="43.5703125" style="143" customWidth="1"/>
    <col min="3074" max="3074" width="20.28515625" style="143" customWidth="1"/>
    <col min="3075" max="3075" width="16" style="143" customWidth="1"/>
    <col min="3076" max="3076" width="16.5703125" style="143" customWidth="1"/>
    <col min="3077" max="3077" width="20.42578125" style="143" customWidth="1"/>
    <col min="3078" max="3078" width="16.42578125" style="143" customWidth="1"/>
    <col min="3079" max="3079" width="15" style="143" customWidth="1"/>
    <col min="3080" max="3080" width="20.28515625" style="143" customWidth="1"/>
    <col min="3081" max="3081" width="15.42578125" style="143" customWidth="1"/>
    <col min="3082" max="3082" width="16.42578125" style="143" customWidth="1"/>
    <col min="3083" max="3083" width="20.42578125" style="143" customWidth="1"/>
    <col min="3084" max="3328" width="9.140625" style="143"/>
    <col min="3329" max="3329" width="43.5703125" style="143" customWidth="1"/>
    <col min="3330" max="3330" width="20.28515625" style="143" customWidth="1"/>
    <col min="3331" max="3331" width="16" style="143" customWidth="1"/>
    <col min="3332" max="3332" width="16.5703125" style="143" customWidth="1"/>
    <col min="3333" max="3333" width="20.42578125" style="143" customWidth="1"/>
    <col min="3334" max="3334" width="16.42578125" style="143" customWidth="1"/>
    <col min="3335" max="3335" width="15" style="143" customWidth="1"/>
    <col min="3336" max="3336" width="20.28515625" style="143" customWidth="1"/>
    <col min="3337" max="3337" width="15.42578125" style="143" customWidth="1"/>
    <col min="3338" max="3338" width="16.42578125" style="143" customWidth="1"/>
    <col min="3339" max="3339" width="20.42578125" style="143" customWidth="1"/>
    <col min="3340" max="3584" width="9.140625" style="143"/>
    <col min="3585" max="3585" width="43.5703125" style="143" customWidth="1"/>
    <col min="3586" max="3586" width="20.28515625" style="143" customWidth="1"/>
    <col min="3587" max="3587" width="16" style="143" customWidth="1"/>
    <col min="3588" max="3588" width="16.5703125" style="143" customWidth="1"/>
    <col min="3589" max="3589" width="20.42578125" style="143" customWidth="1"/>
    <col min="3590" max="3590" width="16.42578125" style="143" customWidth="1"/>
    <col min="3591" max="3591" width="15" style="143" customWidth="1"/>
    <col min="3592" max="3592" width="20.28515625" style="143" customWidth="1"/>
    <col min="3593" max="3593" width="15.42578125" style="143" customWidth="1"/>
    <col min="3594" max="3594" width="16.42578125" style="143" customWidth="1"/>
    <col min="3595" max="3595" width="20.42578125" style="143" customWidth="1"/>
    <col min="3596" max="3840" width="9.140625" style="143"/>
    <col min="3841" max="3841" width="43.5703125" style="143" customWidth="1"/>
    <col min="3842" max="3842" width="20.28515625" style="143" customWidth="1"/>
    <col min="3843" max="3843" width="16" style="143" customWidth="1"/>
    <col min="3844" max="3844" width="16.5703125" style="143" customWidth="1"/>
    <col min="3845" max="3845" width="20.42578125" style="143" customWidth="1"/>
    <col min="3846" max="3846" width="16.42578125" style="143" customWidth="1"/>
    <col min="3847" max="3847" width="15" style="143" customWidth="1"/>
    <col min="3848" max="3848" width="20.28515625" style="143" customWidth="1"/>
    <col min="3849" max="3849" width="15.42578125" style="143" customWidth="1"/>
    <col min="3850" max="3850" width="16.42578125" style="143" customWidth="1"/>
    <col min="3851" max="3851" width="20.42578125" style="143" customWidth="1"/>
    <col min="3852" max="4096" width="9.140625" style="143"/>
    <col min="4097" max="4097" width="43.5703125" style="143" customWidth="1"/>
    <col min="4098" max="4098" width="20.28515625" style="143" customWidth="1"/>
    <col min="4099" max="4099" width="16" style="143" customWidth="1"/>
    <col min="4100" max="4100" width="16.5703125" style="143" customWidth="1"/>
    <col min="4101" max="4101" width="20.42578125" style="143" customWidth="1"/>
    <col min="4102" max="4102" width="16.42578125" style="143" customWidth="1"/>
    <col min="4103" max="4103" width="15" style="143" customWidth="1"/>
    <col min="4104" max="4104" width="20.28515625" style="143" customWidth="1"/>
    <col min="4105" max="4105" width="15.42578125" style="143" customWidth="1"/>
    <col min="4106" max="4106" width="16.42578125" style="143" customWidth="1"/>
    <col min="4107" max="4107" width="20.42578125" style="143" customWidth="1"/>
    <col min="4108" max="4352" width="9.140625" style="143"/>
    <col min="4353" max="4353" width="43.5703125" style="143" customWidth="1"/>
    <col min="4354" max="4354" width="20.28515625" style="143" customWidth="1"/>
    <col min="4355" max="4355" width="16" style="143" customWidth="1"/>
    <col min="4356" max="4356" width="16.5703125" style="143" customWidth="1"/>
    <col min="4357" max="4357" width="20.42578125" style="143" customWidth="1"/>
    <col min="4358" max="4358" width="16.42578125" style="143" customWidth="1"/>
    <col min="4359" max="4359" width="15" style="143" customWidth="1"/>
    <col min="4360" max="4360" width="20.28515625" style="143" customWidth="1"/>
    <col min="4361" max="4361" width="15.42578125" style="143" customWidth="1"/>
    <col min="4362" max="4362" width="16.42578125" style="143" customWidth="1"/>
    <col min="4363" max="4363" width="20.42578125" style="143" customWidth="1"/>
    <col min="4364" max="4608" width="9.140625" style="143"/>
    <col min="4609" max="4609" width="43.5703125" style="143" customWidth="1"/>
    <col min="4610" max="4610" width="20.28515625" style="143" customWidth="1"/>
    <col min="4611" max="4611" width="16" style="143" customWidth="1"/>
    <col min="4612" max="4612" width="16.5703125" style="143" customWidth="1"/>
    <col min="4613" max="4613" width="20.42578125" style="143" customWidth="1"/>
    <col min="4614" max="4614" width="16.42578125" style="143" customWidth="1"/>
    <col min="4615" max="4615" width="15" style="143" customWidth="1"/>
    <col min="4616" max="4616" width="20.28515625" style="143" customWidth="1"/>
    <col min="4617" max="4617" width="15.42578125" style="143" customWidth="1"/>
    <col min="4618" max="4618" width="16.42578125" style="143" customWidth="1"/>
    <col min="4619" max="4619" width="20.42578125" style="143" customWidth="1"/>
    <col min="4620" max="4864" width="9.140625" style="143"/>
    <col min="4865" max="4865" width="43.5703125" style="143" customWidth="1"/>
    <col min="4866" max="4866" width="20.28515625" style="143" customWidth="1"/>
    <col min="4867" max="4867" width="16" style="143" customWidth="1"/>
    <col min="4868" max="4868" width="16.5703125" style="143" customWidth="1"/>
    <col min="4869" max="4869" width="20.42578125" style="143" customWidth="1"/>
    <col min="4870" max="4870" width="16.42578125" style="143" customWidth="1"/>
    <col min="4871" max="4871" width="15" style="143" customWidth="1"/>
    <col min="4872" max="4872" width="20.28515625" style="143" customWidth="1"/>
    <col min="4873" max="4873" width="15.42578125" style="143" customWidth="1"/>
    <col min="4874" max="4874" width="16.42578125" style="143" customWidth="1"/>
    <col min="4875" max="4875" width="20.42578125" style="143" customWidth="1"/>
    <col min="4876" max="5120" width="9.140625" style="143"/>
    <col min="5121" max="5121" width="43.5703125" style="143" customWidth="1"/>
    <col min="5122" max="5122" width="20.28515625" style="143" customWidth="1"/>
    <col min="5123" max="5123" width="16" style="143" customWidth="1"/>
    <col min="5124" max="5124" width="16.5703125" style="143" customWidth="1"/>
    <col min="5125" max="5125" width="20.42578125" style="143" customWidth="1"/>
    <col min="5126" max="5126" width="16.42578125" style="143" customWidth="1"/>
    <col min="5127" max="5127" width="15" style="143" customWidth="1"/>
    <col min="5128" max="5128" width="20.28515625" style="143" customWidth="1"/>
    <col min="5129" max="5129" width="15.42578125" style="143" customWidth="1"/>
    <col min="5130" max="5130" width="16.42578125" style="143" customWidth="1"/>
    <col min="5131" max="5131" width="20.42578125" style="143" customWidth="1"/>
    <col min="5132" max="5376" width="9.140625" style="143"/>
    <col min="5377" max="5377" width="43.5703125" style="143" customWidth="1"/>
    <col min="5378" max="5378" width="20.28515625" style="143" customWidth="1"/>
    <col min="5379" max="5379" width="16" style="143" customWidth="1"/>
    <col min="5380" max="5380" width="16.5703125" style="143" customWidth="1"/>
    <col min="5381" max="5381" width="20.42578125" style="143" customWidth="1"/>
    <col min="5382" max="5382" width="16.42578125" style="143" customWidth="1"/>
    <col min="5383" max="5383" width="15" style="143" customWidth="1"/>
    <col min="5384" max="5384" width="20.28515625" style="143" customWidth="1"/>
    <col min="5385" max="5385" width="15.42578125" style="143" customWidth="1"/>
    <col min="5386" max="5386" width="16.42578125" style="143" customWidth="1"/>
    <col min="5387" max="5387" width="20.42578125" style="143" customWidth="1"/>
    <col min="5388" max="5632" width="9.140625" style="143"/>
    <col min="5633" max="5633" width="43.5703125" style="143" customWidth="1"/>
    <col min="5634" max="5634" width="20.28515625" style="143" customWidth="1"/>
    <col min="5635" max="5635" width="16" style="143" customWidth="1"/>
    <col min="5636" max="5636" width="16.5703125" style="143" customWidth="1"/>
    <col min="5637" max="5637" width="20.42578125" style="143" customWidth="1"/>
    <col min="5638" max="5638" width="16.42578125" style="143" customWidth="1"/>
    <col min="5639" max="5639" width="15" style="143" customWidth="1"/>
    <col min="5640" max="5640" width="20.28515625" style="143" customWidth="1"/>
    <col min="5641" max="5641" width="15.42578125" style="143" customWidth="1"/>
    <col min="5642" max="5642" width="16.42578125" style="143" customWidth="1"/>
    <col min="5643" max="5643" width="20.42578125" style="143" customWidth="1"/>
    <col min="5644" max="5888" width="9.140625" style="143"/>
    <col min="5889" max="5889" width="43.5703125" style="143" customWidth="1"/>
    <col min="5890" max="5890" width="20.28515625" style="143" customWidth="1"/>
    <col min="5891" max="5891" width="16" style="143" customWidth="1"/>
    <col min="5892" max="5892" width="16.5703125" style="143" customWidth="1"/>
    <col min="5893" max="5893" width="20.42578125" style="143" customWidth="1"/>
    <col min="5894" max="5894" width="16.42578125" style="143" customWidth="1"/>
    <col min="5895" max="5895" width="15" style="143" customWidth="1"/>
    <col min="5896" max="5896" width="20.28515625" style="143" customWidth="1"/>
    <col min="5897" max="5897" width="15.42578125" style="143" customWidth="1"/>
    <col min="5898" max="5898" width="16.42578125" style="143" customWidth="1"/>
    <col min="5899" max="5899" width="20.42578125" style="143" customWidth="1"/>
    <col min="5900" max="6144" width="9.140625" style="143"/>
    <col min="6145" max="6145" width="43.5703125" style="143" customWidth="1"/>
    <col min="6146" max="6146" width="20.28515625" style="143" customWidth="1"/>
    <col min="6147" max="6147" width="16" style="143" customWidth="1"/>
    <col min="6148" max="6148" width="16.5703125" style="143" customWidth="1"/>
    <col min="6149" max="6149" width="20.42578125" style="143" customWidth="1"/>
    <col min="6150" max="6150" width="16.42578125" style="143" customWidth="1"/>
    <col min="6151" max="6151" width="15" style="143" customWidth="1"/>
    <col min="6152" max="6152" width="20.28515625" style="143" customWidth="1"/>
    <col min="6153" max="6153" width="15.42578125" style="143" customWidth="1"/>
    <col min="6154" max="6154" width="16.42578125" style="143" customWidth="1"/>
    <col min="6155" max="6155" width="20.42578125" style="143" customWidth="1"/>
    <col min="6156" max="6400" width="9.140625" style="143"/>
    <col min="6401" max="6401" width="43.5703125" style="143" customWidth="1"/>
    <col min="6402" max="6402" width="20.28515625" style="143" customWidth="1"/>
    <col min="6403" max="6403" width="16" style="143" customWidth="1"/>
    <col min="6404" max="6404" width="16.5703125" style="143" customWidth="1"/>
    <col min="6405" max="6405" width="20.42578125" style="143" customWidth="1"/>
    <col min="6406" max="6406" width="16.42578125" style="143" customWidth="1"/>
    <col min="6407" max="6407" width="15" style="143" customWidth="1"/>
    <col min="6408" max="6408" width="20.28515625" style="143" customWidth="1"/>
    <col min="6409" max="6409" width="15.42578125" style="143" customWidth="1"/>
    <col min="6410" max="6410" width="16.42578125" style="143" customWidth="1"/>
    <col min="6411" max="6411" width="20.42578125" style="143" customWidth="1"/>
    <col min="6412" max="6656" width="9.140625" style="143"/>
    <col min="6657" max="6657" width="43.5703125" style="143" customWidth="1"/>
    <col min="6658" max="6658" width="20.28515625" style="143" customWidth="1"/>
    <col min="6659" max="6659" width="16" style="143" customWidth="1"/>
    <col min="6660" max="6660" width="16.5703125" style="143" customWidth="1"/>
    <col min="6661" max="6661" width="20.42578125" style="143" customWidth="1"/>
    <col min="6662" max="6662" width="16.42578125" style="143" customWidth="1"/>
    <col min="6663" max="6663" width="15" style="143" customWidth="1"/>
    <col min="6664" max="6664" width="20.28515625" style="143" customWidth="1"/>
    <col min="6665" max="6665" width="15.42578125" style="143" customWidth="1"/>
    <col min="6666" max="6666" width="16.42578125" style="143" customWidth="1"/>
    <col min="6667" max="6667" width="20.42578125" style="143" customWidth="1"/>
    <col min="6668" max="6912" width="9.140625" style="143"/>
    <col min="6913" max="6913" width="43.5703125" style="143" customWidth="1"/>
    <col min="6914" max="6914" width="20.28515625" style="143" customWidth="1"/>
    <col min="6915" max="6915" width="16" style="143" customWidth="1"/>
    <col min="6916" max="6916" width="16.5703125" style="143" customWidth="1"/>
    <col min="6917" max="6917" width="20.42578125" style="143" customWidth="1"/>
    <col min="6918" max="6918" width="16.42578125" style="143" customWidth="1"/>
    <col min="6919" max="6919" width="15" style="143" customWidth="1"/>
    <col min="6920" max="6920" width="20.28515625" style="143" customWidth="1"/>
    <col min="6921" max="6921" width="15.42578125" style="143" customWidth="1"/>
    <col min="6922" max="6922" width="16.42578125" style="143" customWidth="1"/>
    <col min="6923" max="6923" width="20.42578125" style="143" customWidth="1"/>
    <col min="6924" max="7168" width="9.140625" style="143"/>
    <col min="7169" max="7169" width="43.5703125" style="143" customWidth="1"/>
    <col min="7170" max="7170" width="20.28515625" style="143" customWidth="1"/>
    <col min="7171" max="7171" width="16" style="143" customWidth="1"/>
    <col min="7172" max="7172" width="16.5703125" style="143" customWidth="1"/>
    <col min="7173" max="7173" width="20.42578125" style="143" customWidth="1"/>
    <col min="7174" max="7174" width="16.42578125" style="143" customWidth="1"/>
    <col min="7175" max="7175" width="15" style="143" customWidth="1"/>
    <col min="7176" max="7176" width="20.28515625" style="143" customWidth="1"/>
    <col min="7177" max="7177" width="15.42578125" style="143" customWidth="1"/>
    <col min="7178" max="7178" width="16.42578125" style="143" customWidth="1"/>
    <col min="7179" max="7179" width="20.42578125" style="143" customWidth="1"/>
    <col min="7180" max="7424" width="9.140625" style="143"/>
    <col min="7425" max="7425" width="43.5703125" style="143" customWidth="1"/>
    <col min="7426" max="7426" width="20.28515625" style="143" customWidth="1"/>
    <col min="7427" max="7427" width="16" style="143" customWidth="1"/>
    <col min="7428" max="7428" width="16.5703125" style="143" customWidth="1"/>
    <col min="7429" max="7429" width="20.42578125" style="143" customWidth="1"/>
    <col min="7430" max="7430" width="16.42578125" style="143" customWidth="1"/>
    <col min="7431" max="7431" width="15" style="143" customWidth="1"/>
    <col min="7432" max="7432" width="20.28515625" style="143" customWidth="1"/>
    <col min="7433" max="7433" width="15.42578125" style="143" customWidth="1"/>
    <col min="7434" max="7434" width="16.42578125" style="143" customWidth="1"/>
    <col min="7435" max="7435" width="20.42578125" style="143" customWidth="1"/>
    <col min="7436" max="7680" width="9.140625" style="143"/>
    <col min="7681" max="7681" width="43.5703125" style="143" customWidth="1"/>
    <col min="7682" max="7682" width="20.28515625" style="143" customWidth="1"/>
    <col min="7683" max="7683" width="16" style="143" customWidth="1"/>
    <col min="7684" max="7684" width="16.5703125" style="143" customWidth="1"/>
    <col min="7685" max="7685" width="20.42578125" style="143" customWidth="1"/>
    <col min="7686" max="7686" width="16.42578125" style="143" customWidth="1"/>
    <col min="7687" max="7687" width="15" style="143" customWidth="1"/>
    <col min="7688" max="7688" width="20.28515625" style="143" customWidth="1"/>
    <col min="7689" max="7689" width="15.42578125" style="143" customWidth="1"/>
    <col min="7690" max="7690" width="16.42578125" style="143" customWidth="1"/>
    <col min="7691" max="7691" width="20.42578125" style="143" customWidth="1"/>
    <col min="7692" max="7936" width="9.140625" style="143"/>
    <col min="7937" max="7937" width="43.5703125" style="143" customWidth="1"/>
    <col min="7938" max="7938" width="20.28515625" style="143" customWidth="1"/>
    <col min="7939" max="7939" width="16" style="143" customWidth="1"/>
    <col min="7940" max="7940" width="16.5703125" style="143" customWidth="1"/>
    <col min="7941" max="7941" width="20.42578125" style="143" customWidth="1"/>
    <col min="7942" max="7942" width="16.42578125" style="143" customWidth="1"/>
    <col min="7943" max="7943" width="15" style="143" customWidth="1"/>
    <col min="7944" max="7944" width="20.28515625" style="143" customWidth="1"/>
    <col min="7945" max="7945" width="15.42578125" style="143" customWidth="1"/>
    <col min="7946" max="7946" width="16.42578125" style="143" customWidth="1"/>
    <col min="7947" max="7947" width="20.42578125" style="143" customWidth="1"/>
    <col min="7948" max="8192" width="9.140625" style="143"/>
    <col min="8193" max="8193" width="43.5703125" style="143" customWidth="1"/>
    <col min="8194" max="8194" width="20.28515625" style="143" customWidth="1"/>
    <col min="8195" max="8195" width="16" style="143" customWidth="1"/>
    <col min="8196" max="8196" width="16.5703125" style="143" customWidth="1"/>
    <col min="8197" max="8197" width="20.42578125" style="143" customWidth="1"/>
    <col min="8198" max="8198" width="16.42578125" style="143" customWidth="1"/>
    <col min="8199" max="8199" width="15" style="143" customWidth="1"/>
    <col min="8200" max="8200" width="20.28515625" style="143" customWidth="1"/>
    <col min="8201" max="8201" width="15.42578125" style="143" customWidth="1"/>
    <col min="8202" max="8202" width="16.42578125" style="143" customWidth="1"/>
    <col min="8203" max="8203" width="20.42578125" style="143" customWidth="1"/>
    <col min="8204" max="8448" width="9.140625" style="143"/>
    <col min="8449" max="8449" width="43.5703125" style="143" customWidth="1"/>
    <col min="8450" max="8450" width="20.28515625" style="143" customWidth="1"/>
    <col min="8451" max="8451" width="16" style="143" customWidth="1"/>
    <col min="8452" max="8452" width="16.5703125" style="143" customWidth="1"/>
    <col min="8453" max="8453" width="20.42578125" style="143" customWidth="1"/>
    <col min="8454" max="8454" width="16.42578125" style="143" customWidth="1"/>
    <col min="8455" max="8455" width="15" style="143" customWidth="1"/>
    <col min="8456" max="8456" width="20.28515625" style="143" customWidth="1"/>
    <col min="8457" max="8457" width="15.42578125" style="143" customWidth="1"/>
    <col min="8458" max="8458" width="16.42578125" style="143" customWidth="1"/>
    <col min="8459" max="8459" width="20.42578125" style="143" customWidth="1"/>
    <col min="8460" max="8704" width="9.140625" style="143"/>
    <col min="8705" max="8705" width="43.5703125" style="143" customWidth="1"/>
    <col min="8706" max="8706" width="20.28515625" style="143" customWidth="1"/>
    <col min="8707" max="8707" width="16" style="143" customWidth="1"/>
    <col min="8708" max="8708" width="16.5703125" style="143" customWidth="1"/>
    <col min="8709" max="8709" width="20.42578125" style="143" customWidth="1"/>
    <col min="8710" max="8710" width="16.42578125" style="143" customWidth="1"/>
    <col min="8711" max="8711" width="15" style="143" customWidth="1"/>
    <col min="8712" max="8712" width="20.28515625" style="143" customWidth="1"/>
    <col min="8713" max="8713" width="15.42578125" style="143" customWidth="1"/>
    <col min="8714" max="8714" width="16.42578125" style="143" customWidth="1"/>
    <col min="8715" max="8715" width="20.42578125" style="143" customWidth="1"/>
    <col min="8716" max="8960" width="9.140625" style="143"/>
    <col min="8961" max="8961" width="43.5703125" style="143" customWidth="1"/>
    <col min="8962" max="8962" width="20.28515625" style="143" customWidth="1"/>
    <col min="8963" max="8963" width="16" style="143" customWidth="1"/>
    <col min="8964" max="8964" width="16.5703125" style="143" customWidth="1"/>
    <col min="8965" max="8965" width="20.42578125" style="143" customWidth="1"/>
    <col min="8966" max="8966" width="16.42578125" style="143" customWidth="1"/>
    <col min="8967" max="8967" width="15" style="143" customWidth="1"/>
    <col min="8968" max="8968" width="20.28515625" style="143" customWidth="1"/>
    <col min="8969" max="8969" width="15.42578125" style="143" customWidth="1"/>
    <col min="8970" max="8970" width="16.42578125" style="143" customWidth="1"/>
    <col min="8971" max="8971" width="20.42578125" style="143" customWidth="1"/>
    <col min="8972" max="9216" width="9.140625" style="143"/>
    <col min="9217" max="9217" width="43.5703125" style="143" customWidth="1"/>
    <col min="9218" max="9218" width="20.28515625" style="143" customWidth="1"/>
    <col min="9219" max="9219" width="16" style="143" customWidth="1"/>
    <col min="9220" max="9220" width="16.5703125" style="143" customWidth="1"/>
    <col min="9221" max="9221" width="20.42578125" style="143" customWidth="1"/>
    <col min="9222" max="9222" width="16.42578125" style="143" customWidth="1"/>
    <col min="9223" max="9223" width="15" style="143" customWidth="1"/>
    <col min="9224" max="9224" width="20.28515625" style="143" customWidth="1"/>
    <col min="9225" max="9225" width="15.42578125" style="143" customWidth="1"/>
    <col min="9226" max="9226" width="16.42578125" style="143" customWidth="1"/>
    <col min="9227" max="9227" width="20.42578125" style="143" customWidth="1"/>
    <col min="9228" max="9472" width="9.140625" style="143"/>
    <col min="9473" max="9473" width="43.5703125" style="143" customWidth="1"/>
    <col min="9474" max="9474" width="20.28515625" style="143" customWidth="1"/>
    <col min="9475" max="9475" width="16" style="143" customWidth="1"/>
    <col min="9476" max="9476" width="16.5703125" style="143" customWidth="1"/>
    <col min="9477" max="9477" width="20.42578125" style="143" customWidth="1"/>
    <col min="9478" max="9478" width="16.42578125" style="143" customWidth="1"/>
    <col min="9479" max="9479" width="15" style="143" customWidth="1"/>
    <col min="9480" max="9480" width="20.28515625" style="143" customWidth="1"/>
    <col min="9481" max="9481" width="15.42578125" style="143" customWidth="1"/>
    <col min="9482" max="9482" width="16.42578125" style="143" customWidth="1"/>
    <col min="9483" max="9483" width="20.42578125" style="143" customWidth="1"/>
    <col min="9484" max="9728" width="9.140625" style="143"/>
    <col min="9729" max="9729" width="43.5703125" style="143" customWidth="1"/>
    <col min="9730" max="9730" width="20.28515625" style="143" customWidth="1"/>
    <col min="9731" max="9731" width="16" style="143" customWidth="1"/>
    <col min="9732" max="9732" width="16.5703125" style="143" customWidth="1"/>
    <col min="9733" max="9733" width="20.42578125" style="143" customWidth="1"/>
    <col min="9734" max="9734" width="16.42578125" style="143" customWidth="1"/>
    <col min="9735" max="9735" width="15" style="143" customWidth="1"/>
    <col min="9736" max="9736" width="20.28515625" style="143" customWidth="1"/>
    <col min="9737" max="9737" width="15.42578125" style="143" customWidth="1"/>
    <col min="9738" max="9738" width="16.42578125" style="143" customWidth="1"/>
    <col min="9739" max="9739" width="20.42578125" style="143" customWidth="1"/>
    <col min="9740" max="9984" width="9.140625" style="143"/>
    <col min="9985" max="9985" width="43.5703125" style="143" customWidth="1"/>
    <col min="9986" max="9986" width="20.28515625" style="143" customWidth="1"/>
    <col min="9987" max="9987" width="16" style="143" customWidth="1"/>
    <col min="9988" max="9988" width="16.5703125" style="143" customWidth="1"/>
    <col min="9989" max="9989" width="20.42578125" style="143" customWidth="1"/>
    <col min="9990" max="9990" width="16.42578125" style="143" customWidth="1"/>
    <col min="9991" max="9991" width="15" style="143" customWidth="1"/>
    <col min="9992" max="9992" width="20.28515625" style="143" customWidth="1"/>
    <col min="9993" max="9993" width="15.42578125" style="143" customWidth="1"/>
    <col min="9994" max="9994" width="16.42578125" style="143" customWidth="1"/>
    <col min="9995" max="9995" width="20.42578125" style="143" customWidth="1"/>
    <col min="9996" max="10240" width="9.140625" style="143"/>
    <col min="10241" max="10241" width="43.5703125" style="143" customWidth="1"/>
    <col min="10242" max="10242" width="20.28515625" style="143" customWidth="1"/>
    <col min="10243" max="10243" width="16" style="143" customWidth="1"/>
    <col min="10244" max="10244" width="16.5703125" style="143" customWidth="1"/>
    <col min="10245" max="10245" width="20.42578125" style="143" customWidth="1"/>
    <col min="10246" max="10246" width="16.42578125" style="143" customWidth="1"/>
    <col min="10247" max="10247" width="15" style="143" customWidth="1"/>
    <col min="10248" max="10248" width="20.28515625" style="143" customWidth="1"/>
    <col min="10249" max="10249" width="15.42578125" style="143" customWidth="1"/>
    <col min="10250" max="10250" width="16.42578125" style="143" customWidth="1"/>
    <col min="10251" max="10251" width="20.42578125" style="143" customWidth="1"/>
    <col min="10252" max="10496" width="9.140625" style="143"/>
    <col min="10497" max="10497" width="43.5703125" style="143" customWidth="1"/>
    <col min="10498" max="10498" width="20.28515625" style="143" customWidth="1"/>
    <col min="10499" max="10499" width="16" style="143" customWidth="1"/>
    <col min="10500" max="10500" width="16.5703125" style="143" customWidth="1"/>
    <col min="10501" max="10501" width="20.42578125" style="143" customWidth="1"/>
    <col min="10502" max="10502" width="16.42578125" style="143" customWidth="1"/>
    <col min="10503" max="10503" width="15" style="143" customWidth="1"/>
    <col min="10504" max="10504" width="20.28515625" style="143" customWidth="1"/>
    <col min="10505" max="10505" width="15.42578125" style="143" customWidth="1"/>
    <col min="10506" max="10506" width="16.42578125" style="143" customWidth="1"/>
    <col min="10507" max="10507" width="20.42578125" style="143" customWidth="1"/>
    <col min="10508" max="10752" width="9.140625" style="143"/>
    <col min="10753" max="10753" width="43.5703125" style="143" customWidth="1"/>
    <col min="10754" max="10754" width="20.28515625" style="143" customWidth="1"/>
    <col min="10755" max="10755" width="16" style="143" customWidth="1"/>
    <col min="10756" max="10756" width="16.5703125" style="143" customWidth="1"/>
    <col min="10757" max="10757" width="20.42578125" style="143" customWidth="1"/>
    <col min="10758" max="10758" width="16.42578125" style="143" customWidth="1"/>
    <col min="10759" max="10759" width="15" style="143" customWidth="1"/>
    <col min="10760" max="10760" width="20.28515625" style="143" customWidth="1"/>
    <col min="10761" max="10761" width="15.42578125" style="143" customWidth="1"/>
    <col min="10762" max="10762" width="16.42578125" style="143" customWidth="1"/>
    <col min="10763" max="10763" width="20.42578125" style="143" customWidth="1"/>
    <col min="10764" max="11008" width="9.140625" style="143"/>
    <col min="11009" max="11009" width="43.5703125" style="143" customWidth="1"/>
    <col min="11010" max="11010" width="20.28515625" style="143" customWidth="1"/>
    <col min="11011" max="11011" width="16" style="143" customWidth="1"/>
    <col min="11012" max="11012" width="16.5703125" style="143" customWidth="1"/>
    <col min="11013" max="11013" width="20.42578125" style="143" customWidth="1"/>
    <col min="11014" max="11014" width="16.42578125" style="143" customWidth="1"/>
    <col min="11015" max="11015" width="15" style="143" customWidth="1"/>
    <col min="11016" max="11016" width="20.28515625" style="143" customWidth="1"/>
    <col min="11017" max="11017" width="15.42578125" style="143" customWidth="1"/>
    <col min="11018" max="11018" width="16.42578125" style="143" customWidth="1"/>
    <col min="11019" max="11019" width="20.42578125" style="143" customWidth="1"/>
    <col min="11020" max="11264" width="9.140625" style="143"/>
    <col min="11265" max="11265" width="43.5703125" style="143" customWidth="1"/>
    <col min="11266" max="11266" width="20.28515625" style="143" customWidth="1"/>
    <col min="11267" max="11267" width="16" style="143" customWidth="1"/>
    <col min="11268" max="11268" width="16.5703125" style="143" customWidth="1"/>
    <col min="11269" max="11269" width="20.42578125" style="143" customWidth="1"/>
    <col min="11270" max="11270" width="16.42578125" style="143" customWidth="1"/>
    <col min="11271" max="11271" width="15" style="143" customWidth="1"/>
    <col min="11272" max="11272" width="20.28515625" style="143" customWidth="1"/>
    <col min="11273" max="11273" width="15.42578125" style="143" customWidth="1"/>
    <col min="11274" max="11274" width="16.42578125" style="143" customWidth="1"/>
    <col min="11275" max="11275" width="20.42578125" style="143" customWidth="1"/>
    <col min="11276" max="11520" width="9.140625" style="143"/>
    <col min="11521" max="11521" width="43.5703125" style="143" customWidth="1"/>
    <col min="11522" max="11522" width="20.28515625" style="143" customWidth="1"/>
    <col min="11523" max="11523" width="16" style="143" customWidth="1"/>
    <col min="11524" max="11524" width="16.5703125" style="143" customWidth="1"/>
    <col min="11525" max="11525" width="20.42578125" style="143" customWidth="1"/>
    <col min="11526" max="11526" width="16.42578125" style="143" customWidth="1"/>
    <col min="11527" max="11527" width="15" style="143" customWidth="1"/>
    <col min="11528" max="11528" width="20.28515625" style="143" customWidth="1"/>
    <col min="11529" max="11529" width="15.42578125" style="143" customWidth="1"/>
    <col min="11530" max="11530" width="16.42578125" style="143" customWidth="1"/>
    <col min="11531" max="11531" width="20.42578125" style="143" customWidth="1"/>
    <col min="11532" max="11776" width="9.140625" style="143"/>
    <col min="11777" max="11777" width="43.5703125" style="143" customWidth="1"/>
    <col min="11778" max="11778" width="20.28515625" style="143" customWidth="1"/>
    <col min="11779" max="11779" width="16" style="143" customWidth="1"/>
    <col min="11780" max="11780" width="16.5703125" style="143" customWidth="1"/>
    <col min="11781" max="11781" width="20.42578125" style="143" customWidth="1"/>
    <col min="11782" max="11782" width="16.42578125" style="143" customWidth="1"/>
    <col min="11783" max="11783" width="15" style="143" customWidth="1"/>
    <col min="11784" max="11784" width="20.28515625" style="143" customWidth="1"/>
    <col min="11785" max="11785" width="15.42578125" style="143" customWidth="1"/>
    <col min="11786" max="11786" width="16.42578125" style="143" customWidth="1"/>
    <col min="11787" max="11787" width="20.42578125" style="143" customWidth="1"/>
    <col min="11788" max="12032" width="9.140625" style="143"/>
    <col min="12033" max="12033" width="43.5703125" style="143" customWidth="1"/>
    <col min="12034" max="12034" width="20.28515625" style="143" customWidth="1"/>
    <col min="12035" max="12035" width="16" style="143" customWidth="1"/>
    <col min="12036" max="12036" width="16.5703125" style="143" customWidth="1"/>
    <col min="12037" max="12037" width="20.42578125" style="143" customWidth="1"/>
    <col min="12038" max="12038" width="16.42578125" style="143" customWidth="1"/>
    <col min="12039" max="12039" width="15" style="143" customWidth="1"/>
    <col min="12040" max="12040" width="20.28515625" style="143" customWidth="1"/>
    <col min="12041" max="12041" width="15.42578125" style="143" customWidth="1"/>
    <col min="12042" max="12042" width="16.42578125" style="143" customWidth="1"/>
    <col min="12043" max="12043" width="20.42578125" style="143" customWidth="1"/>
    <col min="12044" max="12288" width="9.140625" style="143"/>
    <col min="12289" max="12289" width="43.5703125" style="143" customWidth="1"/>
    <col min="12290" max="12290" width="20.28515625" style="143" customWidth="1"/>
    <col min="12291" max="12291" width="16" style="143" customWidth="1"/>
    <col min="12292" max="12292" width="16.5703125" style="143" customWidth="1"/>
    <col min="12293" max="12293" width="20.42578125" style="143" customWidth="1"/>
    <col min="12294" max="12294" width="16.42578125" style="143" customWidth="1"/>
    <col min="12295" max="12295" width="15" style="143" customWidth="1"/>
    <col min="12296" max="12296" width="20.28515625" style="143" customWidth="1"/>
    <col min="12297" max="12297" width="15.42578125" style="143" customWidth="1"/>
    <col min="12298" max="12298" width="16.42578125" style="143" customWidth="1"/>
    <col min="12299" max="12299" width="20.42578125" style="143" customWidth="1"/>
    <col min="12300" max="12544" width="9.140625" style="143"/>
    <col min="12545" max="12545" width="43.5703125" style="143" customWidth="1"/>
    <col min="12546" max="12546" width="20.28515625" style="143" customWidth="1"/>
    <col min="12547" max="12547" width="16" style="143" customWidth="1"/>
    <col min="12548" max="12548" width="16.5703125" style="143" customWidth="1"/>
    <col min="12549" max="12549" width="20.42578125" style="143" customWidth="1"/>
    <col min="12550" max="12550" width="16.42578125" style="143" customWidth="1"/>
    <col min="12551" max="12551" width="15" style="143" customWidth="1"/>
    <col min="12552" max="12552" width="20.28515625" style="143" customWidth="1"/>
    <col min="12553" max="12553" width="15.42578125" style="143" customWidth="1"/>
    <col min="12554" max="12554" width="16.42578125" style="143" customWidth="1"/>
    <col min="12555" max="12555" width="20.42578125" style="143" customWidth="1"/>
    <col min="12556" max="12800" width="9.140625" style="143"/>
    <col min="12801" max="12801" width="43.5703125" style="143" customWidth="1"/>
    <col min="12802" max="12802" width="20.28515625" style="143" customWidth="1"/>
    <col min="12803" max="12803" width="16" style="143" customWidth="1"/>
    <col min="12804" max="12804" width="16.5703125" style="143" customWidth="1"/>
    <col min="12805" max="12805" width="20.42578125" style="143" customWidth="1"/>
    <col min="12806" max="12806" width="16.42578125" style="143" customWidth="1"/>
    <col min="12807" max="12807" width="15" style="143" customWidth="1"/>
    <col min="12808" max="12808" width="20.28515625" style="143" customWidth="1"/>
    <col min="12809" max="12809" width="15.42578125" style="143" customWidth="1"/>
    <col min="12810" max="12810" width="16.42578125" style="143" customWidth="1"/>
    <col min="12811" max="12811" width="20.42578125" style="143" customWidth="1"/>
    <col min="12812" max="13056" width="9.140625" style="143"/>
    <col min="13057" max="13057" width="43.5703125" style="143" customWidth="1"/>
    <col min="13058" max="13058" width="20.28515625" style="143" customWidth="1"/>
    <col min="13059" max="13059" width="16" style="143" customWidth="1"/>
    <col min="13060" max="13060" width="16.5703125" style="143" customWidth="1"/>
    <col min="13061" max="13061" width="20.42578125" style="143" customWidth="1"/>
    <col min="13062" max="13062" width="16.42578125" style="143" customWidth="1"/>
    <col min="13063" max="13063" width="15" style="143" customWidth="1"/>
    <col min="13064" max="13064" width="20.28515625" style="143" customWidth="1"/>
    <col min="13065" max="13065" width="15.42578125" style="143" customWidth="1"/>
    <col min="13066" max="13066" width="16.42578125" style="143" customWidth="1"/>
    <col min="13067" max="13067" width="20.42578125" style="143" customWidth="1"/>
    <col min="13068" max="13312" width="9.140625" style="143"/>
    <col min="13313" max="13313" width="43.5703125" style="143" customWidth="1"/>
    <col min="13314" max="13314" width="20.28515625" style="143" customWidth="1"/>
    <col min="13315" max="13315" width="16" style="143" customWidth="1"/>
    <col min="13316" max="13316" width="16.5703125" style="143" customWidth="1"/>
    <col min="13317" max="13317" width="20.42578125" style="143" customWidth="1"/>
    <col min="13318" max="13318" width="16.42578125" style="143" customWidth="1"/>
    <col min="13319" max="13319" width="15" style="143" customWidth="1"/>
    <col min="13320" max="13320" width="20.28515625" style="143" customWidth="1"/>
    <col min="13321" max="13321" width="15.42578125" style="143" customWidth="1"/>
    <col min="13322" max="13322" width="16.42578125" style="143" customWidth="1"/>
    <col min="13323" max="13323" width="20.42578125" style="143" customWidth="1"/>
    <col min="13324" max="13568" width="9.140625" style="143"/>
    <col min="13569" max="13569" width="43.5703125" style="143" customWidth="1"/>
    <col min="13570" max="13570" width="20.28515625" style="143" customWidth="1"/>
    <col min="13571" max="13571" width="16" style="143" customWidth="1"/>
    <col min="13572" max="13572" width="16.5703125" style="143" customWidth="1"/>
    <col min="13573" max="13573" width="20.42578125" style="143" customWidth="1"/>
    <col min="13574" max="13574" width="16.42578125" style="143" customWidth="1"/>
    <col min="13575" max="13575" width="15" style="143" customWidth="1"/>
    <col min="13576" max="13576" width="20.28515625" style="143" customWidth="1"/>
    <col min="13577" max="13577" width="15.42578125" style="143" customWidth="1"/>
    <col min="13578" max="13578" width="16.42578125" style="143" customWidth="1"/>
    <col min="13579" max="13579" width="20.42578125" style="143" customWidth="1"/>
    <col min="13580" max="13824" width="9.140625" style="143"/>
    <col min="13825" max="13825" width="43.5703125" style="143" customWidth="1"/>
    <col min="13826" max="13826" width="20.28515625" style="143" customWidth="1"/>
    <col min="13827" max="13827" width="16" style="143" customWidth="1"/>
    <col min="13828" max="13828" width="16.5703125" style="143" customWidth="1"/>
    <col min="13829" max="13829" width="20.42578125" style="143" customWidth="1"/>
    <col min="13830" max="13830" width="16.42578125" style="143" customWidth="1"/>
    <col min="13831" max="13831" width="15" style="143" customWidth="1"/>
    <col min="13832" max="13832" width="20.28515625" style="143" customWidth="1"/>
    <col min="13833" max="13833" width="15.42578125" style="143" customWidth="1"/>
    <col min="13834" max="13834" width="16.42578125" style="143" customWidth="1"/>
    <col min="13835" max="13835" width="20.42578125" style="143" customWidth="1"/>
    <col min="13836" max="14080" width="9.140625" style="143"/>
    <col min="14081" max="14081" width="43.5703125" style="143" customWidth="1"/>
    <col min="14082" max="14082" width="20.28515625" style="143" customWidth="1"/>
    <col min="14083" max="14083" width="16" style="143" customWidth="1"/>
    <col min="14084" max="14084" width="16.5703125" style="143" customWidth="1"/>
    <col min="14085" max="14085" width="20.42578125" style="143" customWidth="1"/>
    <col min="14086" max="14086" width="16.42578125" style="143" customWidth="1"/>
    <col min="14087" max="14087" width="15" style="143" customWidth="1"/>
    <col min="14088" max="14088" width="20.28515625" style="143" customWidth="1"/>
    <col min="14089" max="14089" width="15.42578125" style="143" customWidth="1"/>
    <col min="14090" max="14090" width="16.42578125" style="143" customWidth="1"/>
    <col min="14091" max="14091" width="20.42578125" style="143" customWidth="1"/>
    <col min="14092" max="14336" width="9.140625" style="143"/>
    <col min="14337" max="14337" width="43.5703125" style="143" customWidth="1"/>
    <col min="14338" max="14338" width="20.28515625" style="143" customWidth="1"/>
    <col min="14339" max="14339" width="16" style="143" customWidth="1"/>
    <col min="14340" max="14340" width="16.5703125" style="143" customWidth="1"/>
    <col min="14341" max="14341" width="20.42578125" style="143" customWidth="1"/>
    <col min="14342" max="14342" width="16.42578125" style="143" customWidth="1"/>
    <col min="14343" max="14343" width="15" style="143" customWidth="1"/>
    <col min="14344" max="14344" width="20.28515625" style="143" customWidth="1"/>
    <col min="14345" max="14345" width="15.42578125" style="143" customWidth="1"/>
    <col min="14346" max="14346" width="16.42578125" style="143" customWidth="1"/>
    <col min="14347" max="14347" width="20.42578125" style="143" customWidth="1"/>
    <col min="14348" max="14592" width="9.140625" style="143"/>
    <col min="14593" max="14593" width="43.5703125" style="143" customWidth="1"/>
    <col min="14594" max="14594" width="20.28515625" style="143" customWidth="1"/>
    <col min="14595" max="14595" width="16" style="143" customWidth="1"/>
    <col min="14596" max="14596" width="16.5703125" style="143" customWidth="1"/>
    <col min="14597" max="14597" width="20.42578125" style="143" customWidth="1"/>
    <col min="14598" max="14598" width="16.42578125" style="143" customWidth="1"/>
    <col min="14599" max="14599" width="15" style="143" customWidth="1"/>
    <col min="14600" max="14600" width="20.28515625" style="143" customWidth="1"/>
    <col min="14601" max="14601" width="15.42578125" style="143" customWidth="1"/>
    <col min="14602" max="14602" width="16.42578125" style="143" customWidth="1"/>
    <col min="14603" max="14603" width="20.42578125" style="143" customWidth="1"/>
    <col min="14604" max="14848" width="9.140625" style="143"/>
    <col min="14849" max="14849" width="43.5703125" style="143" customWidth="1"/>
    <col min="14850" max="14850" width="20.28515625" style="143" customWidth="1"/>
    <col min="14851" max="14851" width="16" style="143" customWidth="1"/>
    <col min="14852" max="14852" width="16.5703125" style="143" customWidth="1"/>
    <col min="14853" max="14853" width="20.42578125" style="143" customWidth="1"/>
    <col min="14854" max="14854" width="16.42578125" style="143" customWidth="1"/>
    <col min="14855" max="14855" width="15" style="143" customWidth="1"/>
    <col min="14856" max="14856" width="20.28515625" style="143" customWidth="1"/>
    <col min="14857" max="14857" width="15.42578125" style="143" customWidth="1"/>
    <col min="14858" max="14858" width="16.42578125" style="143" customWidth="1"/>
    <col min="14859" max="14859" width="20.42578125" style="143" customWidth="1"/>
    <col min="14860" max="15104" width="9.140625" style="143"/>
    <col min="15105" max="15105" width="43.5703125" style="143" customWidth="1"/>
    <col min="15106" max="15106" width="20.28515625" style="143" customWidth="1"/>
    <col min="15107" max="15107" width="16" style="143" customWidth="1"/>
    <col min="15108" max="15108" width="16.5703125" style="143" customWidth="1"/>
    <col min="15109" max="15109" width="20.42578125" style="143" customWidth="1"/>
    <col min="15110" max="15110" width="16.42578125" style="143" customWidth="1"/>
    <col min="15111" max="15111" width="15" style="143" customWidth="1"/>
    <col min="15112" max="15112" width="20.28515625" style="143" customWidth="1"/>
    <col min="15113" max="15113" width="15.42578125" style="143" customWidth="1"/>
    <col min="15114" max="15114" width="16.42578125" style="143" customWidth="1"/>
    <col min="15115" max="15115" width="20.42578125" style="143" customWidth="1"/>
    <col min="15116" max="15360" width="9.140625" style="143"/>
    <col min="15361" max="15361" width="43.5703125" style="143" customWidth="1"/>
    <col min="15362" max="15362" width="20.28515625" style="143" customWidth="1"/>
    <col min="15363" max="15363" width="16" style="143" customWidth="1"/>
    <col min="15364" max="15364" width="16.5703125" style="143" customWidth="1"/>
    <col min="15365" max="15365" width="20.42578125" style="143" customWidth="1"/>
    <col min="15366" max="15366" width="16.42578125" style="143" customWidth="1"/>
    <col min="15367" max="15367" width="15" style="143" customWidth="1"/>
    <col min="15368" max="15368" width="20.28515625" style="143" customWidth="1"/>
    <col min="15369" max="15369" width="15.42578125" style="143" customWidth="1"/>
    <col min="15370" max="15370" width="16.42578125" style="143" customWidth="1"/>
    <col min="15371" max="15371" width="20.42578125" style="143" customWidth="1"/>
    <col min="15372" max="15616" width="9.140625" style="143"/>
    <col min="15617" max="15617" width="43.5703125" style="143" customWidth="1"/>
    <col min="15618" max="15618" width="20.28515625" style="143" customWidth="1"/>
    <col min="15619" max="15619" width="16" style="143" customWidth="1"/>
    <col min="15620" max="15620" width="16.5703125" style="143" customWidth="1"/>
    <col min="15621" max="15621" width="20.42578125" style="143" customWidth="1"/>
    <col min="15622" max="15622" width="16.42578125" style="143" customWidth="1"/>
    <col min="15623" max="15623" width="15" style="143" customWidth="1"/>
    <col min="15624" max="15624" width="20.28515625" style="143" customWidth="1"/>
    <col min="15625" max="15625" width="15.42578125" style="143" customWidth="1"/>
    <col min="15626" max="15626" width="16.42578125" style="143" customWidth="1"/>
    <col min="15627" max="15627" width="20.42578125" style="143" customWidth="1"/>
    <col min="15628" max="15872" width="9.140625" style="143"/>
    <col min="15873" max="15873" width="43.5703125" style="143" customWidth="1"/>
    <col min="15874" max="15874" width="20.28515625" style="143" customWidth="1"/>
    <col min="15875" max="15875" width="16" style="143" customWidth="1"/>
    <col min="15876" max="15876" width="16.5703125" style="143" customWidth="1"/>
    <col min="15877" max="15877" width="20.42578125" style="143" customWidth="1"/>
    <col min="15878" max="15878" width="16.42578125" style="143" customWidth="1"/>
    <col min="15879" max="15879" width="15" style="143" customWidth="1"/>
    <col min="15880" max="15880" width="20.28515625" style="143" customWidth="1"/>
    <col min="15881" max="15881" width="15.42578125" style="143" customWidth="1"/>
    <col min="15882" max="15882" width="16.42578125" style="143" customWidth="1"/>
    <col min="15883" max="15883" width="20.42578125" style="143" customWidth="1"/>
    <col min="15884" max="16128" width="9.140625" style="143"/>
    <col min="16129" max="16129" width="43.5703125" style="143" customWidth="1"/>
    <col min="16130" max="16130" width="20.28515625" style="143" customWidth="1"/>
    <col min="16131" max="16131" width="16" style="143" customWidth="1"/>
    <col min="16132" max="16132" width="16.5703125" style="143" customWidth="1"/>
    <col min="16133" max="16133" width="20.42578125" style="143" customWidth="1"/>
    <col min="16134" max="16134" width="16.42578125" style="143" customWidth="1"/>
    <col min="16135" max="16135" width="15" style="143" customWidth="1"/>
    <col min="16136" max="16136" width="20.28515625" style="143" customWidth="1"/>
    <col min="16137" max="16137" width="15.42578125" style="143" customWidth="1"/>
    <col min="16138" max="16138" width="16.42578125" style="143" customWidth="1"/>
    <col min="16139" max="16139" width="20.42578125" style="143" customWidth="1"/>
    <col min="16140" max="16384" width="9.140625" style="143"/>
  </cols>
  <sheetData>
    <row r="1" spans="1:11" ht="15" x14ac:dyDescent="0.2">
      <c r="H1" s="144"/>
      <c r="I1" s="226" t="s">
        <v>346</v>
      </c>
      <c r="J1" s="226"/>
      <c r="K1" s="226"/>
    </row>
    <row r="2" spans="1:11" ht="46.5" customHeight="1" x14ac:dyDescent="0.25">
      <c r="H2" s="145"/>
      <c r="I2" s="227" t="s">
        <v>364</v>
      </c>
      <c r="J2" s="227"/>
      <c r="K2" s="227"/>
    </row>
    <row r="4" spans="1:11" ht="45.75" customHeight="1" x14ac:dyDescent="0.25">
      <c r="A4" s="228" t="s">
        <v>380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</row>
    <row r="5" spans="1:11" ht="15.75" x14ac:dyDescent="0.25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</row>
    <row r="6" spans="1:11" ht="15.75" x14ac:dyDescent="0.25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8" t="s">
        <v>347</v>
      </c>
    </row>
    <row r="7" spans="1:11" s="150" customFormat="1" ht="78.75" x14ac:dyDescent="0.25">
      <c r="A7" s="149" t="s">
        <v>348</v>
      </c>
      <c r="B7" s="186" t="s">
        <v>349</v>
      </c>
      <c r="C7" s="187" t="s">
        <v>350</v>
      </c>
      <c r="D7" s="187" t="s">
        <v>351</v>
      </c>
      <c r="E7" s="186" t="s">
        <v>352</v>
      </c>
      <c r="F7" s="187" t="s">
        <v>353</v>
      </c>
      <c r="G7" s="187" t="s">
        <v>354</v>
      </c>
      <c r="H7" s="186" t="s">
        <v>355</v>
      </c>
      <c r="I7" s="187" t="s">
        <v>381</v>
      </c>
      <c r="J7" s="187" t="s">
        <v>382</v>
      </c>
      <c r="K7" s="186" t="s">
        <v>383</v>
      </c>
    </row>
    <row r="8" spans="1:11" ht="15.75" x14ac:dyDescent="0.2">
      <c r="A8" s="151" t="s">
        <v>356</v>
      </c>
      <c r="B8" s="166">
        <v>0</v>
      </c>
      <c r="C8" s="188">
        <f>C10+C12</f>
        <v>119872</v>
      </c>
      <c r="D8" s="188">
        <f t="shared" ref="D8:K8" si="0">D10+D12</f>
        <v>0</v>
      </c>
      <c r="E8" s="189">
        <f t="shared" si="0"/>
        <v>119872</v>
      </c>
      <c r="F8" s="188">
        <f t="shared" si="0"/>
        <v>243922</v>
      </c>
      <c r="G8" s="188">
        <f t="shared" si="0"/>
        <v>119872</v>
      </c>
      <c r="H8" s="190">
        <f t="shared" si="0"/>
        <v>243922</v>
      </c>
      <c r="I8" s="188">
        <f t="shared" si="0"/>
        <v>252671</v>
      </c>
      <c r="J8" s="188">
        <f t="shared" si="0"/>
        <v>124050</v>
      </c>
      <c r="K8" s="190">
        <f t="shared" si="0"/>
        <v>372543</v>
      </c>
    </row>
    <row r="9" spans="1:11" ht="15" x14ac:dyDescent="0.2">
      <c r="A9" s="152" t="s">
        <v>357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</row>
    <row r="10" spans="1:11" ht="47.25" x14ac:dyDescent="0.2">
      <c r="A10" s="153" t="s">
        <v>358</v>
      </c>
      <c r="B10" s="165">
        <v>0</v>
      </c>
      <c r="C10" s="164">
        <f>'прил 1 доходы'!C54</f>
        <v>119872</v>
      </c>
      <c r="D10" s="179">
        <v>0</v>
      </c>
      <c r="E10" s="177">
        <f>B10+C10-D10</f>
        <v>119872</v>
      </c>
      <c r="F10" s="164">
        <f>'прил 1 доходы'!C54+'прил 1 доходы'!D54</f>
        <v>243922</v>
      </c>
      <c r="G10" s="164">
        <f>E10</f>
        <v>119872</v>
      </c>
      <c r="H10" s="178">
        <f>E10+F10-G10</f>
        <v>243922</v>
      </c>
      <c r="I10" s="164">
        <f>'прил 1 доходы'!D54+'прил 1 доходы'!E54</f>
        <v>252671</v>
      </c>
      <c r="J10" s="164">
        <f>'прил 1 доходы'!D54</f>
        <v>124050</v>
      </c>
      <c r="K10" s="178">
        <f>H10+I10-J10</f>
        <v>372543</v>
      </c>
    </row>
    <row r="11" spans="1:11" ht="75" x14ac:dyDescent="0.2">
      <c r="A11" s="152" t="s">
        <v>359</v>
      </c>
      <c r="B11" s="154" t="s">
        <v>360</v>
      </c>
      <c r="C11" s="152"/>
      <c r="D11" s="152"/>
      <c r="E11" s="154" t="str">
        <f>B11</f>
        <v>на 1 год</v>
      </c>
      <c r="F11" s="152"/>
      <c r="G11" s="152"/>
      <c r="H11" s="154" t="str">
        <f>E11</f>
        <v>на 1 год</v>
      </c>
      <c r="I11" s="152"/>
      <c r="J11" s="152"/>
      <c r="K11" s="154" t="str">
        <f>H11</f>
        <v>на 1 год</v>
      </c>
    </row>
    <row r="12" spans="1:11" ht="47.25" hidden="1" x14ac:dyDescent="0.2">
      <c r="A12" s="155" t="s">
        <v>361</v>
      </c>
      <c r="B12" s="156">
        <v>0</v>
      </c>
      <c r="C12" s="157">
        <v>0</v>
      </c>
      <c r="D12" s="158">
        <v>0</v>
      </c>
      <c r="E12" s="159">
        <f>B12+C12-D12</f>
        <v>0</v>
      </c>
      <c r="F12" s="157">
        <v>0</v>
      </c>
      <c r="G12" s="158">
        <v>0</v>
      </c>
      <c r="H12" s="156">
        <f>E12+F12-G12</f>
        <v>0</v>
      </c>
      <c r="I12" s="157">
        <v>0</v>
      </c>
      <c r="J12" s="158">
        <v>0</v>
      </c>
      <c r="K12" s="156">
        <f>H12+I12-J12</f>
        <v>0</v>
      </c>
    </row>
    <row r="13" spans="1:11" ht="31.5" hidden="1" x14ac:dyDescent="0.2">
      <c r="A13" s="160" t="s">
        <v>362</v>
      </c>
      <c r="B13" s="160"/>
      <c r="C13" s="160"/>
      <c r="D13" s="160"/>
      <c r="E13" s="160"/>
      <c r="F13" s="160"/>
      <c r="G13" s="160"/>
      <c r="H13" s="160"/>
      <c r="I13" s="161"/>
      <c r="J13" s="161"/>
      <c r="K13" s="160"/>
    </row>
    <row r="14" spans="1:11" ht="63" hidden="1" x14ac:dyDescent="0.2">
      <c r="A14" s="162" t="s">
        <v>359</v>
      </c>
      <c r="B14" s="163" t="s">
        <v>363</v>
      </c>
      <c r="C14" s="162"/>
      <c r="D14" s="162"/>
      <c r="E14" s="163" t="s">
        <v>363</v>
      </c>
      <c r="F14" s="162"/>
      <c r="G14" s="162"/>
      <c r="H14" s="163" t="s">
        <v>363</v>
      </c>
      <c r="I14" s="163"/>
      <c r="J14" s="163"/>
      <c r="K14" s="163" t="s">
        <v>363</v>
      </c>
    </row>
  </sheetData>
  <mergeCells count="3">
    <mergeCell ref="I1:K1"/>
    <mergeCell ref="I2:K2"/>
    <mergeCell ref="A4:K4"/>
  </mergeCells>
  <pageMargins left="0.7" right="0.7" top="0.75" bottom="0.75" header="0.3" footer="0.3"/>
  <pageSetup paperSize="9" scale="5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 1 доходы</vt:lpstr>
      <vt:lpstr>прил 3</vt:lpstr>
      <vt:lpstr>прил4 расходы</vt:lpstr>
      <vt:lpstr>источники прил 5</vt:lpstr>
      <vt:lpstr>прил 6</vt:lpstr>
      <vt:lpstr>'прил 3'!Заголовки_для_печати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2023-11-15T07:53:08Z</dcterms:modified>
</cp:coreProperties>
</file>